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workbookProtection lockStructure="1"/>
  <bookViews>
    <workbookView xWindow="-120" yWindow="-120" windowWidth="19440" windowHeight="15600" tabRatio="822" activeTab="1"/>
  </bookViews>
  <sheets>
    <sheet name="Упутство" sheetId="10" r:id="rId1"/>
    <sheet name="Биланс стања" sheetId="1" r:id="rId2"/>
    <sheet name="Биланс успјеха" sheetId="3" r:id="rId3"/>
    <sheet name="Извјештај о осталом резултату" sheetId="6" r:id="rId4"/>
    <sheet name="Анекс" sheetId="11" r:id="rId5"/>
    <sheet name="Биланс токова готовине" sheetId="7" r:id="rId6"/>
    <sheet name="Извјеш. о променама на капиталу" sheetId="9" r:id="rId7"/>
    <sheet name="APIF_import" sheetId="12" r:id="rId8"/>
  </sheets>
  <definedNames>
    <definedName name="_xlnm.Print_Titles" localSheetId="5">'Биланс токова готовине'!$19:$21</definedName>
    <definedName name="_xlnm.Print_Titles" localSheetId="2">'Биланс успјеха'!$19:$21</definedName>
    <definedName name="_xlnm.Print_Titles" localSheetId="6">'Извјеш. о променама на капиталу'!$18:$20</definedName>
    <definedName name="_xlnm.Print_Titles" localSheetId="3">'Извјештај о осталом резултату'!$19:$21</definedName>
    <definedName name="ScrollArea">'Извјештај о осталом резултату'!$A$1:$U$48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/>
  <c r="R33"/>
  <c r="M5" i="7"/>
  <c r="N5"/>
  <c r="O5"/>
  <c r="P5"/>
  <c r="Q5"/>
  <c r="R5"/>
  <c r="S5"/>
  <c r="T5"/>
  <c r="O5" i="11"/>
  <c r="P5"/>
  <c r="Q5"/>
  <c r="R5"/>
  <c r="S5"/>
  <c r="T5"/>
  <c r="U5"/>
  <c r="V5"/>
  <c r="M5" i="6"/>
  <c r="N5"/>
  <c r="O5"/>
  <c r="P5"/>
  <c r="Q5"/>
  <c r="R5"/>
  <c r="S5"/>
  <c r="T5"/>
  <c r="P5" i="3"/>
  <c r="Q5"/>
  <c r="R5"/>
  <c r="S5"/>
  <c r="T5"/>
  <c r="U5"/>
  <c r="V5"/>
  <c r="W5"/>
  <c r="D56" i="12" l="1"/>
  <c r="D57"/>
  <c r="D58"/>
  <c r="D59"/>
  <c r="D60"/>
  <c r="D61"/>
  <c r="D62"/>
  <c r="D63"/>
  <c r="D64"/>
  <c r="D65"/>
  <c r="D66"/>
  <c r="D67"/>
  <c r="D68"/>
  <c r="D55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4"/>
  <c r="D3"/>
  <c r="D2"/>
  <c r="D69"/>
  <c r="L22" i="7" l="1"/>
  <c r="O65" i="3"/>
  <c r="K114" i="1"/>
  <c r="P114"/>
  <c r="Y23" i="9"/>
  <c r="C417" i="12"/>
  <c r="E417"/>
  <c r="F417"/>
  <c r="G417"/>
  <c r="H417"/>
  <c r="I417"/>
  <c r="J417"/>
  <c r="K417"/>
  <c r="M417"/>
  <c r="C418"/>
  <c r="E418"/>
  <c r="F418"/>
  <c r="G418"/>
  <c r="H418"/>
  <c r="I418"/>
  <c r="J418"/>
  <c r="K418"/>
  <c r="M418"/>
  <c r="C419"/>
  <c r="E419"/>
  <c r="F419"/>
  <c r="G419"/>
  <c r="H419"/>
  <c r="I419"/>
  <c r="J419"/>
  <c r="K419"/>
  <c r="L419"/>
  <c r="M419"/>
  <c r="C420"/>
  <c r="C421"/>
  <c r="E421"/>
  <c r="F421"/>
  <c r="G421"/>
  <c r="H421"/>
  <c r="I421"/>
  <c r="J421"/>
  <c r="K421"/>
  <c r="M421"/>
  <c r="C422"/>
  <c r="E422"/>
  <c r="F422"/>
  <c r="G422"/>
  <c r="H422"/>
  <c r="I422"/>
  <c r="J422"/>
  <c r="K422"/>
  <c r="M422"/>
  <c r="C423"/>
  <c r="C424"/>
  <c r="E424"/>
  <c r="F424"/>
  <c r="G424"/>
  <c r="H424"/>
  <c r="I424"/>
  <c r="J424"/>
  <c r="K424"/>
  <c r="M424"/>
  <c r="C425"/>
  <c r="E425"/>
  <c r="F425"/>
  <c r="G425"/>
  <c r="H425"/>
  <c r="I425"/>
  <c r="J425"/>
  <c r="K425"/>
  <c r="M425"/>
  <c r="C426"/>
  <c r="E426"/>
  <c r="F426"/>
  <c r="G426"/>
  <c r="H426"/>
  <c r="I426"/>
  <c r="J426"/>
  <c r="K426"/>
  <c r="M426"/>
  <c r="C427"/>
  <c r="E427"/>
  <c r="F427"/>
  <c r="G427"/>
  <c r="H427"/>
  <c r="I427"/>
  <c r="J427"/>
  <c r="K427"/>
  <c r="M427"/>
  <c r="C428"/>
  <c r="E428"/>
  <c r="F428"/>
  <c r="G428"/>
  <c r="H428"/>
  <c r="I428"/>
  <c r="J428"/>
  <c r="K428"/>
  <c r="M428"/>
  <c r="C429"/>
  <c r="C430"/>
  <c r="E430"/>
  <c r="F430"/>
  <c r="G430"/>
  <c r="H430"/>
  <c r="I430"/>
  <c r="J430"/>
  <c r="K430"/>
  <c r="M430"/>
  <c r="C431"/>
  <c r="E431"/>
  <c r="F431"/>
  <c r="G431"/>
  <c r="H431"/>
  <c r="I431"/>
  <c r="J431"/>
  <c r="K431"/>
  <c r="M431"/>
  <c r="C432"/>
  <c r="C433"/>
  <c r="E433"/>
  <c r="F433"/>
  <c r="G433"/>
  <c r="H433"/>
  <c r="I433"/>
  <c r="J433"/>
  <c r="K433"/>
  <c r="M433"/>
  <c r="C434"/>
  <c r="E434"/>
  <c r="F434"/>
  <c r="G434"/>
  <c r="H434"/>
  <c r="I434"/>
  <c r="J434"/>
  <c r="K434"/>
  <c r="M434"/>
  <c r="C435"/>
  <c r="C436"/>
  <c r="E436"/>
  <c r="F436"/>
  <c r="G436"/>
  <c r="H436"/>
  <c r="I436"/>
  <c r="J436"/>
  <c r="K436"/>
  <c r="M436"/>
  <c r="C437"/>
  <c r="E437"/>
  <c r="F437"/>
  <c r="G437"/>
  <c r="H437"/>
  <c r="I437"/>
  <c r="J437"/>
  <c r="K437"/>
  <c r="M437"/>
  <c r="C438"/>
  <c r="E438"/>
  <c r="F438"/>
  <c r="G438"/>
  <c r="H438"/>
  <c r="I438"/>
  <c r="J438"/>
  <c r="K438"/>
  <c r="M438"/>
  <c r="C439"/>
  <c r="E439"/>
  <c r="F439"/>
  <c r="G439"/>
  <c r="H439"/>
  <c r="I439"/>
  <c r="J439"/>
  <c r="K439"/>
  <c r="M439"/>
  <c r="C440"/>
  <c r="E440"/>
  <c r="F440"/>
  <c r="G440"/>
  <c r="H440"/>
  <c r="I440"/>
  <c r="J440"/>
  <c r="K440"/>
  <c r="M440"/>
  <c r="C441"/>
  <c r="C2" l="1"/>
  <c r="C3"/>
  <c r="C4"/>
  <c r="E4"/>
  <c r="F4"/>
  <c r="H4"/>
  <c r="C5"/>
  <c r="E5"/>
  <c r="F5"/>
  <c r="H5"/>
  <c r="C6"/>
  <c r="E6"/>
  <c r="F6"/>
  <c r="H6"/>
  <c r="C7"/>
  <c r="E7"/>
  <c r="F7"/>
  <c r="H7"/>
  <c r="C8"/>
  <c r="E8"/>
  <c r="F8"/>
  <c r="H8"/>
  <c r="C9"/>
  <c r="C10"/>
  <c r="E10"/>
  <c r="F10"/>
  <c r="H10"/>
  <c r="C11"/>
  <c r="E11"/>
  <c r="F11"/>
  <c r="H11"/>
  <c r="C12"/>
  <c r="E12"/>
  <c r="F12"/>
  <c r="H12"/>
  <c r="C13"/>
  <c r="E13"/>
  <c r="F13"/>
  <c r="H13"/>
  <c r="C14"/>
  <c r="E14"/>
  <c r="F14"/>
  <c r="H14"/>
  <c r="C15"/>
  <c r="E15"/>
  <c r="F15"/>
  <c r="H15"/>
  <c r="C16"/>
  <c r="E16"/>
  <c r="F16"/>
  <c r="H16"/>
  <c r="C17"/>
  <c r="E17"/>
  <c r="F17"/>
  <c r="H17"/>
  <c r="C18"/>
  <c r="H18"/>
  <c r="C19"/>
  <c r="E19"/>
  <c r="F19"/>
  <c r="G19"/>
  <c r="H19"/>
  <c r="C20"/>
  <c r="E20"/>
  <c r="F20"/>
  <c r="H20"/>
  <c r="C21"/>
  <c r="E21"/>
  <c r="F21"/>
  <c r="H21"/>
  <c r="C22"/>
  <c r="E22"/>
  <c r="F22"/>
  <c r="G22"/>
  <c r="H22"/>
  <c r="C23"/>
  <c r="C24"/>
  <c r="E24"/>
  <c r="F24"/>
  <c r="H24"/>
  <c r="C25"/>
  <c r="E25"/>
  <c r="F25"/>
  <c r="G25"/>
  <c r="H25"/>
  <c r="C26"/>
  <c r="F26"/>
  <c r="C27"/>
  <c r="E27"/>
  <c r="F27"/>
  <c r="G27"/>
  <c r="H27"/>
  <c r="C28"/>
  <c r="E28"/>
  <c r="F28"/>
  <c r="H28"/>
  <c r="C29"/>
  <c r="E29"/>
  <c r="F29"/>
  <c r="H29"/>
  <c r="C30"/>
  <c r="E30"/>
  <c r="F30"/>
  <c r="H30"/>
  <c r="C31"/>
  <c r="E31"/>
  <c r="F31"/>
  <c r="G31"/>
  <c r="H31"/>
  <c r="C32"/>
  <c r="E32"/>
  <c r="F32"/>
  <c r="G32"/>
  <c r="H32"/>
  <c r="C33"/>
  <c r="E33"/>
  <c r="F33"/>
  <c r="G33"/>
  <c r="H33"/>
  <c r="C34"/>
  <c r="E34"/>
  <c r="F34"/>
  <c r="G34"/>
  <c r="H34"/>
  <c r="C35"/>
  <c r="E35"/>
  <c r="F35"/>
  <c r="G35"/>
  <c r="H35"/>
  <c r="C36"/>
  <c r="E36"/>
  <c r="F36"/>
  <c r="G36"/>
  <c r="H36"/>
  <c r="C37"/>
  <c r="C38"/>
  <c r="C39"/>
  <c r="E39"/>
  <c r="F39"/>
  <c r="G39"/>
  <c r="H39"/>
  <c r="C40"/>
  <c r="E40"/>
  <c r="F40"/>
  <c r="H40"/>
  <c r="C41"/>
  <c r="E41"/>
  <c r="F41"/>
  <c r="H41"/>
  <c r="C42"/>
  <c r="E42"/>
  <c r="F42"/>
  <c r="H42"/>
  <c r="C43"/>
  <c r="E43"/>
  <c r="F43"/>
  <c r="G43"/>
  <c r="H43"/>
  <c r="C44"/>
  <c r="E44"/>
  <c r="F44"/>
  <c r="H44"/>
  <c r="C45"/>
  <c r="C46"/>
  <c r="C47"/>
  <c r="E47"/>
  <c r="F47"/>
  <c r="H47"/>
  <c r="C48"/>
  <c r="E48"/>
  <c r="F48"/>
  <c r="H48"/>
  <c r="C49"/>
  <c r="E49"/>
  <c r="F49"/>
  <c r="H49"/>
  <c r="C50"/>
  <c r="E50"/>
  <c r="F50"/>
  <c r="H50"/>
  <c r="C51"/>
  <c r="E51"/>
  <c r="F51"/>
  <c r="H51"/>
  <c r="C52"/>
  <c r="E52"/>
  <c r="F52"/>
  <c r="H52"/>
  <c r="C53"/>
  <c r="C54"/>
  <c r="C55"/>
  <c r="E55"/>
  <c r="F55"/>
  <c r="H55"/>
  <c r="C56"/>
  <c r="E56"/>
  <c r="F56"/>
  <c r="H56"/>
  <c r="C57"/>
  <c r="E57"/>
  <c r="F57"/>
  <c r="H57"/>
  <c r="C58"/>
  <c r="E58"/>
  <c r="F58"/>
  <c r="H58"/>
  <c r="C59"/>
  <c r="E59"/>
  <c r="F59"/>
  <c r="H59"/>
  <c r="C60"/>
  <c r="E60"/>
  <c r="F60"/>
  <c r="G60"/>
  <c r="H60"/>
  <c r="C61"/>
  <c r="E61"/>
  <c r="F61"/>
  <c r="G61"/>
  <c r="H61"/>
  <c r="C62"/>
  <c r="F62"/>
  <c r="C63"/>
  <c r="E63"/>
  <c r="F63"/>
  <c r="H63"/>
  <c r="C64"/>
  <c r="E64"/>
  <c r="F64"/>
  <c r="H64"/>
  <c r="C65"/>
  <c r="E65"/>
  <c r="F65"/>
  <c r="H65"/>
  <c r="C66"/>
  <c r="E66"/>
  <c r="F66"/>
  <c r="H66"/>
  <c r="C67"/>
  <c r="C68"/>
  <c r="E68"/>
  <c r="F68"/>
  <c r="H68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349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63"/>
  <c r="D262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139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70"/>
  <c r="C349"/>
  <c r="C350"/>
  <c r="E350"/>
  <c r="F350"/>
  <c r="C351"/>
  <c r="E351"/>
  <c r="F351"/>
  <c r="C352"/>
  <c r="E352"/>
  <c r="F352"/>
  <c r="C353"/>
  <c r="E353"/>
  <c r="F353"/>
  <c r="C354"/>
  <c r="C355"/>
  <c r="E355"/>
  <c r="F355"/>
  <c r="C356"/>
  <c r="E356"/>
  <c r="F356"/>
  <c r="C357"/>
  <c r="E357"/>
  <c r="F357"/>
  <c r="C358"/>
  <c r="E358"/>
  <c r="F358"/>
  <c r="C359"/>
  <c r="E359"/>
  <c r="F359"/>
  <c r="C360"/>
  <c r="E360"/>
  <c r="F360"/>
  <c r="C361"/>
  <c r="C362"/>
  <c r="C363"/>
  <c r="C364"/>
  <c r="E364"/>
  <c r="F364"/>
  <c r="C365"/>
  <c r="E365"/>
  <c r="F365"/>
  <c r="C366"/>
  <c r="E366"/>
  <c r="F366"/>
  <c r="C367"/>
  <c r="E367"/>
  <c r="F367"/>
  <c r="C368"/>
  <c r="E368"/>
  <c r="F368"/>
  <c r="C369"/>
  <c r="E369"/>
  <c r="F369"/>
  <c r="C370"/>
  <c r="E370"/>
  <c r="F370"/>
  <c r="C371"/>
  <c r="E371"/>
  <c r="F371"/>
  <c r="C372"/>
  <c r="E372"/>
  <c r="F372"/>
  <c r="C373"/>
  <c r="E373"/>
  <c r="F373"/>
  <c r="C374"/>
  <c r="E374"/>
  <c r="F374"/>
  <c r="C375"/>
  <c r="E375"/>
  <c r="F375"/>
  <c r="C376"/>
  <c r="E376"/>
  <c r="F376"/>
  <c r="C377"/>
  <c r="E377"/>
  <c r="F377"/>
  <c r="C378"/>
  <c r="E378"/>
  <c r="F378"/>
  <c r="C379"/>
  <c r="C380"/>
  <c r="E380"/>
  <c r="F380"/>
  <c r="C381"/>
  <c r="E381"/>
  <c r="F381"/>
  <c r="C382"/>
  <c r="E382"/>
  <c r="F382"/>
  <c r="C383"/>
  <c r="E383"/>
  <c r="F383"/>
  <c r="C384"/>
  <c r="E384"/>
  <c r="F384"/>
  <c r="C385"/>
  <c r="E385"/>
  <c r="F385"/>
  <c r="C386"/>
  <c r="E386"/>
  <c r="F386"/>
  <c r="C387"/>
  <c r="E387"/>
  <c r="F387"/>
  <c r="C388"/>
  <c r="E388"/>
  <c r="F388"/>
  <c r="C389"/>
  <c r="E389"/>
  <c r="F389"/>
  <c r="C390"/>
  <c r="C391"/>
  <c r="C392"/>
  <c r="C393"/>
  <c r="E393"/>
  <c r="F393"/>
  <c r="C394"/>
  <c r="E394"/>
  <c r="F394"/>
  <c r="C395"/>
  <c r="E395"/>
  <c r="F395"/>
  <c r="C396"/>
  <c r="E396"/>
  <c r="F396"/>
  <c r="C397"/>
  <c r="E397"/>
  <c r="F397"/>
  <c r="C398"/>
  <c r="E398"/>
  <c r="F398"/>
  <c r="C399"/>
  <c r="C400"/>
  <c r="E400"/>
  <c r="F400"/>
  <c r="C401"/>
  <c r="E401"/>
  <c r="F401"/>
  <c r="C402"/>
  <c r="E402"/>
  <c r="F402"/>
  <c r="C403"/>
  <c r="E403"/>
  <c r="F403"/>
  <c r="C404"/>
  <c r="E404"/>
  <c r="F404"/>
  <c r="C405"/>
  <c r="E405"/>
  <c r="F405"/>
  <c r="C406"/>
  <c r="E406"/>
  <c r="F406"/>
  <c r="C407"/>
  <c r="C408"/>
  <c r="C409"/>
  <c r="C410"/>
  <c r="C411"/>
  <c r="C412"/>
  <c r="C413"/>
  <c r="E413"/>
  <c r="F413"/>
  <c r="C414"/>
  <c r="E414"/>
  <c r="F414"/>
  <c r="C415"/>
  <c r="E415"/>
  <c r="F415"/>
  <c r="C416"/>
  <c r="C282"/>
  <c r="E282"/>
  <c r="F282"/>
  <c r="C283"/>
  <c r="E283"/>
  <c r="F283"/>
  <c r="C284"/>
  <c r="E284"/>
  <c r="F284"/>
  <c r="C285"/>
  <c r="E285"/>
  <c r="F285"/>
  <c r="C286"/>
  <c r="E286"/>
  <c r="F286"/>
  <c r="C287"/>
  <c r="E287"/>
  <c r="F287"/>
  <c r="C288"/>
  <c r="E288"/>
  <c r="F288"/>
  <c r="C289"/>
  <c r="E289"/>
  <c r="F289"/>
  <c r="C290"/>
  <c r="E290"/>
  <c r="F290"/>
  <c r="C291"/>
  <c r="E291"/>
  <c r="F291"/>
  <c r="C292"/>
  <c r="E292"/>
  <c r="F292"/>
  <c r="C293"/>
  <c r="E293"/>
  <c r="F293"/>
  <c r="C294"/>
  <c r="E294"/>
  <c r="F294"/>
  <c r="C295"/>
  <c r="E295"/>
  <c r="F295"/>
  <c r="C296"/>
  <c r="E296"/>
  <c r="F296"/>
  <c r="C297"/>
  <c r="E297"/>
  <c r="F297"/>
  <c r="C298"/>
  <c r="C299"/>
  <c r="E299"/>
  <c r="F299"/>
  <c r="C300"/>
  <c r="E300"/>
  <c r="F300"/>
  <c r="C301"/>
  <c r="E301"/>
  <c r="F301"/>
  <c r="C302"/>
  <c r="E302"/>
  <c r="F302"/>
  <c r="C303"/>
  <c r="E303"/>
  <c r="F303"/>
  <c r="C304"/>
  <c r="E304"/>
  <c r="F304"/>
  <c r="C305"/>
  <c r="E305"/>
  <c r="F305"/>
  <c r="C306"/>
  <c r="E306"/>
  <c r="F306"/>
  <c r="C307"/>
  <c r="E307"/>
  <c r="F307"/>
  <c r="C308"/>
  <c r="E308"/>
  <c r="F308"/>
  <c r="C309"/>
  <c r="E309"/>
  <c r="F309"/>
  <c r="C310"/>
  <c r="E310"/>
  <c r="F310"/>
  <c r="C311"/>
  <c r="E311"/>
  <c r="F311"/>
  <c r="C312"/>
  <c r="E312"/>
  <c r="F312"/>
  <c r="C313"/>
  <c r="E313"/>
  <c r="F313"/>
  <c r="C314"/>
  <c r="E314"/>
  <c r="F314"/>
  <c r="C315"/>
  <c r="E315"/>
  <c r="F315"/>
  <c r="C316"/>
  <c r="E316"/>
  <c r="F316"/>
  <c r="C317"/>
  <c r="C318"/>
  <c r="E318"/>
  <c r="F318"/>
  <c r="C319"/>
  <c r="E319"/>
  <c r="F319"/>
  <c r="C320"/>
  <c r="E320"/>
  <c r="F320"/>
  <c r="C321"/>
  <c r="E321"/>
  <c r="F321"/>
  <c r="C322"/>
  <c r="E322"/>
  <c r="F322"/>
  <c r="C323"/>
  <c r="E323"/>
  <c r="F323"/>
  <c r="C324"/>
  <c r="E324"/>
  <c r="F324"/>
  <c r="C325"/>
  <c r="E325"/>
  <c r="F325"/>
  <c r="C326"/>
  <c r="E326"/>
  <c r="F326"/>
  <c r="C327"/>
  <c r="C328"/>
  <c r="E328"/>
  <c r="F328"/>
  <c r="C329"/>
  <c r="E329"/>
  <c r="F329"/>
  <c r="C330"/>
  <c r="E330"/>
  <c r="F330"/>
  <c r="C331"/>
  <c r="E331"/>
  <c r="F331"/>
  <c r="C332"/>
  <c r="E332"/>
  <c r="F332"/>
  <c r="C333"/>
  <c r="E333"/>
  <c r="F333"/>
  <c r="C334"/>
  <c r="E334"/>
  <c r="F334"/>
  <c r="C335"/>
  <c r="E335"/>
  <c r="F335"/>
  <c r="C336"/>
  <c r="E336"/>
  <c r="F336"/>
  <c r="C337"/>
  <c r="E337"/>
  <c r="F337"/>
  <c r="C338"/>
  <c r="E338"/>
  <c r="F338"/>
  <c r="C339"/>
  <c r="E339"/>
  <c r="F339"/>
  <c r="C340"/>
  <c r="E340"/>
  <c r="F340"/>
  <c r="C341"/>
  <c r="E341"/>
  <c r="F341"/>
  <c r="C342"/>
  <c r="E342"/>
  <c r="F342"/>
  <c r="C343"/>
  <c r="E343"/>
  <c r="F343"/>
  <c r="C344"/>
  <c r="E344"/>
  <c r="F344"/>
  <c r="C345"/>
  <c r="E345"/>
  <c r="F345"/>
  <c r="C346"/>
  <c r="E346"/>
  <c r="F346"/>
  <c r="C347"/>
  <c r="E347"/>
  <c r="F347"/>
  <c r="C348"/>
  <c r="E348"/>
  <c r="F348"/>
  <c r="C263"/>
  <c r="C264"/>
  <c r="C265"/>
  <c r="E265"/>
  <c r="F265"/>
  <c r="C266"/>
  <c r="E266"/>
  <c r="F266"/>
  <c r="C267"/>
  <c r="E267"/>
  <c r="F267"/>
  <c r="C268"/>
  <c r="E268"/>
  <c r="F268"/>
  <c r="C269"/>
  <c r="E269"/>
  <c r="F269"/>
  <c r="C270"/>
  <c r="E270"/>
  <c r="F270"/>
  <c r="C271"/>
  <c r="C272"/>
  <c r="E272"/>
  <c r="F272"/>
  <c r="C273"/>
  <c r="E273"/>
  <c r="F273"/>
  <c r="C274"/>
  <c r="E274"/>
  <c r="F274"/>
  <c r="C275"/>
  <c r="E275"/>
  <c r="F275"/>
  <c r="C276"/>
  <c r="E276"/>
  <c r="F276"/>
  <c r="C277"/>
  <c r="E277"/>
  <c r="F277"/>
  <c r="C278"/>
  <c r="C279"/>
  <c r="C280"/>
  <c r="E280"/>
  <c r="F280"/>
  <c r="C281"/>
  <c r="E281"/>
  <c r="F281"/>
  <c r="C139"/>
  <c r="C140"/>
  <c r="C141"/>
  <c r="E141"/>
  <c r="F141"/>
  <c r="C142"/>
  <c r="E142"/>
  <c r="F142"/>
  <c r="C143"/>
  <c r="E143"/>
  <c r="F143"/>
  <c r="C144"/>
  <c r="C145"/>
  <c r="E145"/>
  <c r="F145"/>
  <c r="C146"/>
  <c r="E146"/>
  <c r="F146"/>
  <c r="C147"/>
  <c r="E147"/>
  <c r="F147"/>
  <c r="C148"/>
  <c r="C149"/>
  <c r="E149"/>
  <c r="F149"/>
  <c r="C150"/>
  <c r="E150"/>
  <c r="F150"/>
  <c r="C151"/>
  <c r="E151"/>
  <c r="F151"/>
  <c r="C152"/>
  <c r="E152"/>
  <c r="F152"/>
  <c r="C153"/>
  <c r="E153"/>
  <c r="F153"/>
  <c r="C154"/>
  <c r="E154"/>
  <c r="F154"/>
  <c r="C155"/>
  <c r="E155"/>
  <c r="F155"/>
  <c r="C156"/>
  <c r="E156"/>
  <c r="F156"/>
  <c r="C157"/>
  <c r="C158"/>
  <c r="E158"/>
  <c r="F158"/>
  <c r="C159"/>
  <c r="E159"/>
  <c r="F159"/>
  <c r="C160"/>
  <c r="E160"/>
  <c r="F160"/>
  <c r="C161"/>
  <c r="C162"/>
  <c r="E162"/>
  <c r="F162"/>
  <c r="C163"/>
  <c r="E163"/>
  <c r="F163"/>
  <c r="C164"/>
  <c r="E164"/>
  <c r="F164"/>
  <c r="C165"/>
  <c r="C166"/>
  <c r="C167"/>
  <c r="E167"/>
  <c r="F167"/>
  <c r="C168"/>
  <c r="E168"/>
  <c r="F168"/>
  <c r="C169"/>
  <c r="E169"/>
  <c r="F169"/>
  <c r="C170"/>
  <c r="E170"/>
  <c r="F170"/>
  <c r="C171"/>
  <c r="E171"/>
  <c r="F171"/>
  <c r="C172"/>
  <c r="E172"/>
  <c r="F172"/>
  <c r="C173"/>
  <c r="E173"/>
  <c r="F173"/>
  <c r="C174"/>
  <c r="E174"/>
  <c r="F174"/>
  <c r="C175"/>
  <c r="C176"/>
  <c r="C177"/>
  <c r="C178"/>
  <c r="E178"/>
  <c r="F178"/>
  <c r="C179"/>
  <c r="E179"/>
  <c r="F179"/>
  <c r="C180"/>
  <c r="E180"/>
  <c r="F180"/>
  <c r="C181"/>
  <c r="E181"/>
  <c r="F181"/>
  <c r="C182"/>
  <c r="C183"/>
  <c r="E183"/>
  <c r="F183"/>
  <c r="C184"/>
  <c r="E184"/>
  <c r="F184"/>
  <c r="C185"/>
  <c r="E185"/>
  <c r="F185"/>
  <c r="C186"/>
  <c r="E186"/>
  <c r="F186"/>
  <c r="C187"/>
  <c r="C188"/>
  <c r="C189"/>
  <c r="C190"/>
  <c r="E190"/>
  <c r="F190"/>
  <c r="C191"/>
  <c r="E191"/>
  <c r="F191"/>
  <c r="C192"/>
  <c r="E192"/>
  <c r="F192"/>
  <c r="C193"/>
  <c r="E193"/>
  <c r="F193"/>
  <c r="C194"/>
  <c r="E194"/>
  <c r="F194"/>
  <c r="C195"/>
  <c r="E195"/>
  <c r="F195"/>
  <c r="C196"/>
  <c r="E196"/>
  <c r="F196"/>
  <c r="C197"/>
  <c r="E197"/>
  <c r="F197"/>
  <c r="C198"/>
  <c r="E198"/>
  <c r="F198"/>
  <c r="C199"/>
  <c r="C200"/>
  <c r="E200"/>
  <c r="F200"/>
  <c r="C201"/>
  <c r="E201"/>
  <c r="F201"/>
  <c r="C202"/>
  <c r="E202"/>
  <c r="F202"/>
  <c r="C203"/>
  <c r="E203"/>
  <c r="F203"/>
  <c r="C204"/>
  <c r="E204"/>
  <c r="F204"/>
  <c r="C205"/>
  <c r="E205"/>
  <c r="F205"/>
  <c r="C206"/>
  <c r="E206"/>
  <c r="F206"/>
  <c r="C207"/>
  <c r="E207"/>
  <c r="F207"/>
  <c r="C208"/>
  <c r="E208"/>
  <c r="F208"/>
  <c r="C209"/>
  <c r="C210"/>
  <c r="C211"/>
  <c r="C212"/>
  <c r="C213"/>
  <c r="E213"/>
  <c r="F213"/>
  <c r="C214"/>
  <c r="E214"/>
  <c r="F214"/>
  <c r="C215"/>
  <c r="E215"/>
  <c r="F215"/>
  <c r="C216"/>
  <c r="E216"/>
  <c r="F216"/>
  <c r="C217"/>
  <c r="E217"/>
  <c r="F217"/>
  <c r="C218"/>
  <c r="E218"/>
  <c r="F218"/>
  <c r="C219"/>
  <c r="C220"/>
  <c r="E220"/>
  <c r="F220"/>
  <c r="C221"/>
  <c r="E221"/>
  <c r="F221"/>
  <c r="C222"/>
  <c r="E222"/>
  <c r="F222"/>
  <c r="C223"/>
  <c r="E223"/>
  <c r="F223"/>
  <c r="C224"/>
  <c r="C225"/>
  <c r="C226"/>
  <c r="E226"/>
  <c r="F226"/>
  <c r="C227"/>
  <c r="E227"/>
  <c r="F227"/>
  <c r="C228"/>
  <c r="E228"/>
  <c r="F228"/>
  <c r="C229"/>
  <c r="E229"/>
  <c r="F229"/>
  <c r="C230"/>
  <c r="E230"/>
  <c r="F230"/>
  <c r="C231"/>
  <c r="E231"/>
  <c r="F231"/>
  <c r="C232"/>
  <c r="C233"/>
  <c r="E233"/>
  <c r="F233"/>
  <c r="C234"/>
  <c r="E234"/>
  <c r="F234"/>
  <c r="C235"/>
  <c r="E235"/>
  <c r="F235"/>
  <c r="C236"/>
  <c r="E236"/>
  <c r="F236"/>
  <c r="C237"/>
  <c r="C238"/>
  <c r="C239"/>
  <c r="E239"/>
  <c r="F239"/>
  <c r="C240"/>
  <c r="E240"/>
  <c r="F240"/>
  <c r="C241"/>
  <c r="E241"/>
  <c r="F241"/>
  <c r="C242"/>
  <c r="E242"/>
  <c r="F242"/>
  <c r="C243"/>
  <c r="C244"/>
  <c r="C245"/>
  <c r="C246"/>
  <c r="C247"/>
  <c r="E247"/>
  <c r="F247"/>
  <c r="C248"/>
  <c r="C249"/>
  <c r="E249"/>
  <c r="F249"/>
  <c r="C250"/>
  <c r="E250"/>
  <c r="F250"/>
  <c r="C251"/>
  <c r="C252"/>
  <c r="E252"/>
  <c r="F252"/>
  <c r="C253"/>
  <c r="E253"/>
  <c r="F253"/>
  <c r="C254"/>
  <c r="C255"/>
  <c r="C256"/>
  <c r="E256"/>
  <c r="F256"/>
  <c r="C257"/>
  <c r="E257"/>
  <c r="F257"/>
  <c r="C258"/>
  <c r="E258"/>
  <c r="F258"/>
  <c r="C259"/>
  <c r="E259"/>
  <c r="F259"/>
  <c r="C260"/>
  <c r="E260"/>
  <c r="F260"/>
  <c r="C261"/>
  <c r="E261"/>
  <c r="C262"/>
  <c r="E262"/>
  <c r="F262"/>
  <c r="F138" l="1"/>
  <c r="E138"/>
  <c r="C138"/>
  <c r="C137"/>
  <c r="F136"/>
  <c r="E136"/>
  <c r="C136"/>
  <c r="F135"/>
  <c r="E135"/>
  <c r="C135"/>
  <c r="F134"/>
  <c r="E134"/>
  <c r="C134"/>
  <c r="F133"/>
  <c r="E133"/>
  <c r="C133"/>
  <c r="F132"/>
  <c r="E132"/>
  <c r="C132"/>
  <c r="F131"/>
  <c r="E131"/>
  <c r="C131"/>
  <c r="F130"/>
  <c r="E130"/>
  <c r="C130"/>
  <c r="F129"/>
  <c r="E129"/>
  <c r="C129"/>
  <c r="F128"/>
  <c r="E128"/>
  <c r="C128"/>
  <c r="F127"/>
  <c r="E127"/>
  <c r="C127"/>
  <c r="F126"/>
  <c r="E126"/>
  <c r="C126"/>
  <c r="F125"/>
  <c r="E125"/>
  <c r="C125"/>
  <c r="F124"/>
  <c r="E124"/>
  <c r="C124"/>
  <c r="C123"/>
  <c r="F122"/>
  <c r="E122"/>
  <c r="C122"/>
  <c r="F121"/>
  <c r="E121"/>
  <c r="C121"/>
  <c r="F120"/>
  <c r="E120"/>
  <c r="C120"/>
  <c r="F119"/>
  <c r="E119"/>
  <c r="C119"/>
  <c r="F118"/>
  <c r="E118"/>
  <c r="C118"/>
  <c r="F117"/>
  <c r="E117"/>
  <c r="C117"/>
  <c r="C116"/>
  <c r="C115"/>
  <c r="F114"/>
  <c r="E114"/>
  <c r="C114"/>
  <c r="F113"/>
  <c r="E113"/>
  <c r="C113"/>
  <c r="F112"/>
  <c r="E112"/>
  <c r="C112"/>
  <c r="F111"/>
  <c r="E111"/>
  <c r="C111"/>
  <c r="F110"/>
  <c r="E110"/>
  <c r="C110"/>
  <c r="F109"/>
  <c r="E109"/>
  <c r="C109"/>
  <c r="F108"/>
  <c r="E108"/>
  <c r="C108"/>
  <c r="F107"/>
  <c r="E107"/>
  <c r="C107"/>
  <c r="F106"/>
  <c r="E106"/>
  <c r="C106"/>
  <c r="C105"/>
  <c r="F104"/>
  <c r="E104"/>
  <c r="C104"/>
  <c r="F103"/>
  <c r="E103"/>
  <c r="C103"/>
  <c r="F102"/>
  <c r="E102"/>
  <c r="C102"/>
  <c r="C101"/>
  <c r="C100"/>
  <c r="F99"/>
  <c r="E99"/>
  <c r="C99"/>
  <c r="F98"/>
  <c r="E98"/>
  <c r="C98"/>
  <c r="F97"/>
  <c r="E97"/>
  <c r="C97"/>
  <c r="C96"/>
  <c r="F95"/>
  <c r="E95"/>
  <c r="C95"/>
  <c r="F94"/>
  <c r="E94"/>
  <c r="C94"/>
  <c r="F93"/>
  <c r="E93"/>
  <c r="C93"/>
  <c r="C92"/>
  <c r="F91"/>
  <c r="E91"/>
  <c r="C91"/>
  <c r="F90"/>
  <c r="E90"/>
  <c r="C90"/>
  <c r="F89"/>
  <c r="E89"/>
  <c r="C89"/>
  <c r="F88"/>
  <c r="E88"/>
  <c r="C88"/>
  <c r="C87"/>
  <c r="F86"/>
  <c r="E86"/>
  <c r="C86"/>
  <c r="F85"/>
  <c r="E85"/>
  <c r="C85"/>
  <c r="F84"/>
  <c r="E84"/>
  <c r="C84"/>
  <c r="C83"/>
  <c r="F82"/>
  <c r="E82"/>
  <c r="C82"/>
  <c r="F81"/>
  <c r="E81"/>
  <c r="C81"/>
  <c r="F80"/>
  <c r="E80"/>
  <c r="C80"/>
  <c r="F79"/>
  <c r="E79"/>
  <c r="C79"/>
  <c r="C78"/>
  <c r="F77"/>
  <c r="E77"/>
  <c r="C77"/>
  <c r="F76"/>
  <c r="E76"/>
  <c r="C76"/>
  <c r="F75"/>
  <c r="E75"/>
  <c r="C75"/>
  <c r="F74"/>
  <c r="E74"/>
  <c r="C74"/>
  <c r="F73"/>
  <c r="E73"/>
  <c r="C73"/>
  <c r="F72"/>
  <c r="E72"/>
  <c r="C72"/>
  <c r="C71"/>
  <c r="C70"/>
  <c r="C69"/>
  <c r="V7" i="11"/>
  <c r="U7"/>
  <c r="T7"/>
  <c r="S7"/>
  <c r="AA7" i="9"/>
  <c r="Q39" i="11"/>
  <c r="F298" i="12" s="1"/>
  <c r="K39" i="11"/>
  <c r="E298" i="12" s="1"/>
  <c r="C6" i="11"/>
  <c r="Q68"/>
  <c r="F327" i="12" s="1"/>
  <c r="K68" i="11"/>
  <c r="E327" i="12" s="1"/>
  <c r="Q58" i="11"/>
  <c r="F317" i="12" s="1"/>
  <c r="K58" i="11"/>
  <c r="E317" i="12" s="1"/>
  <c r="C4" i="11"/>
  <c r="A12"/>
  <c r="A11"/>
  <c r="A10"/>
  <c r="V9"/>
  <c r="U9"/>
  <c r="T9"/>
  <c r="S9"/>
  <c r="R9"/>
  <c r="Q9"/>
  <c r="P9"/>
  <c r="O9"/>
  <c r="N9"/>
  <c r="M9"/>
  <c r="L9"/>
  <c r="K9"/>
  <c r="J9"/>
  <c r="A9"/>
  <c r="A7"/>
  <c r="A5"/>
  <c r="AG9" i="9"/>
  <c r="AE9"/>
  <c r="AC9"/>
  <c r="AA9"/>
  <c r="Y9"/>
  <c r="W9"/>
  <c r="U9"/>
  <c r="S9"/>
  <c r="Q9"/>
  <c r="O9"/>
  <c r="M9"/>
  <c r="K9"/>
  <c r="I9"/>
  <c r="AG7"/>
  <c r="AE7"/>
  <c r="AC7"/>
  <c r="A12"/>
  <c r="A11"/>
  <c r="A10"/>
  <c r="A7"/>
  <c r="C6"/>
  <c r="A5"/>
  <c r="C4"/>
  <c r="T9" i="7"/>
  <c r="S9"/>
  <c r="R9"/>
  <c r="Q9"/>
  <c r="P9"/>
  <c r="O9"/>
  <c r="N9"/>
  <c r="M9"/>
  <c r="L9"/>
  <c r="K9"/>
  <c r="J9"/>
  <c r="I9"/>
  <c r="H9"/>
  <c r="T7"/>
  <c r="S7"/>
  <c r="R7"/>
  <c r="Q7"/>
  <c r="A12"/>
  <c r="A11"/>
  <c r="A10"/>
  <c r="A9"/>
  <c r="A7"/>
  <c r="C6"/>
  <c r="A5"/>
  <c r="C4"/>
  <c r="T9" i="6"/>
  <c r="S9"/>
  <c r="R9"/>
  <c r="Q9"/>
  <c r="P9"/>
  <c r="O9"/>
  <c r="N9"/>
  <c r="M9"/>
  <c r="L9"/>
  <c r="K9"/>
  <c r="J9"/>
  <c r="I9"/>
  <c r="H9"/>
  <c r="T7"/>
  <c r="S7"/>
  <c r="R7"/>
  <c r="Q7"/>
  <c r="A12"/>
  <c r="A11"/>
  <c r="A10"/>
  <c r="A9"/>
  <c r="A9" i="9" s="1"/>
  <c r="A7" i="6"/>
  <c r="C6"/>
  <c r="A5"/>
  <c r="C4"/>
  <c r="W9" i="3"/>
  <c r="V9"/>
  <c r="U9"/>
  <c r="T9"/>
  <c r="S9"/>
  <c r="R9"/>
  <c r="Q9"/>
  <c r="P9"/>
  <c r="O9"/>
  <c r="N9"/>
  <c r="M9"/>
  <c r="L9"/>
  <c r="K9"/>
  <c r="W7"/>
  <c r="V7"/>
  <c r="U7"/>
  <c r="T7"/>
  <c r="A12"/>
  <c r="A11"/>
  <c r="A10"/>
  <c r="A9"/>
  <c r="A7"/>
  <c r="C6"/>
  <c r="A5"/>
  <c r="C4"/>
  <c r="R27" i="1"/>
  <c r="H3" i="12" s="1"/>
  <c r="AC39" i="9"/>
  <c r="M435" i="12" s="1"/>
  <c r="AC27" i="9"/>
  <c r="M423" i="12" s="1"/>
  <c r="Q23" i="6"/>
  <c r="F264" i="12" s="1"/>
  <c r="L23" i="6"/>
  <c r="E264" i="12" s="1"/>
  <c r="Y44" i="9"/>
  <c r="Y43"/>
  <c r="Y42"/>
  <c r="Y41"/>
  <c r="Y40"/>
  <c r="Y38"/>
  <c r="Y37"/>
  <c r="V39"/>
  <c r="K435" i="12" s="1"/>
  <c r="S39" i="9"/>
  <c r="J435" i="12" s="1"/>
  <c r="P39" i="9"/>
  <c r="I435" i="12" s="1"/>
  <c r="M39" i="9"/>
  <c r="H435" i="12" s="1"/>
  <c r="I39" i="9"/>
  <c r="G435" i="12" s="1"/>
  <c r="F39" i="9"/>
  <c r="F435" i="12" s="1"/>
  <c r="E39" i="9"/>
  <c r="E435" i="12" s="1"/>
  <c r="Y35" i="9"/>
  <c r="Y34"/>
  <c r="Y32"/>
  <c r="Y31"/>
  <c r="Y30"/>
  <c r="L426" i="12" s="1"/>
  <c r="Y29" i="9"/>
  <c r="L425" i="12" s="1"/>
  <c r="Y28" i="9"/>
  <c r="Y26"/>
  <c r="Y25"/>
  <c r="AE23"/>
  <c r="N419" i="12" s="1"/>
  <c r="Y22" i="9"/>
  <c r="Y21"/>
  <c r="V27"/>
  <c r="K423" i="12" s="1"/>
  <c r="S27" i="9"/>
  <c r="J423" i="12" s="1"/>
  <c r="P27" i="9"/>
  <c r="I423" i="12" s="1"/>
  <c r="M27" i="9"/>
  <c r="H423" i="12" s="1"/>
  <c r="I27" i="9"/>
  <c r="G423" i="12" s="1"/>
  <c r="F27" i="9"/>
  <c r="F423" i="12" s="1"/>
  <c r="E27" i="9"/>
  <c r="E423" i="12" s="1"/>
  <c r="AC24" i="9"/>
  <c r="V24"/>
  <c r="S24"/>
  <c r="J420" i="12" s="1"/>
  <c r="P24" i="9"/>
  <c r="I420" i="12" s="1"/>
  <c r="M24" i="9"/>
  <c r="H420" i="12" s="1"/>
  <c r="I24" i="9"/>
  <c r="G420" i="12" s="1"/>
  <c r="F24" i="9"/>
  <c r="F420" i="12" s="1"/>
  <c r="E24" i="9"/>
  <c r="E420" i="12" s="1"/>
  <c r="Q72" i="7"/>
  <c r="F399" i="12" s="1"/>
  <c r="L72" i="7"/>
  <c r="E399" i="12" s="1"/>
  <c r="Q65" i="7"/>
  <c r="F392" i="12" s="1"/>
  <c r="L65" i="7"/>
  <c r="Q52"/>
  <c r="F379" i="12" s="1"/>
  <c r="L52" i="7"/>
  <c r="E379" i="12" s="1"/>
  <c r="Q36" i="7"/>
  <c r="F363" i="12" s="1"/>
  <c r="L36" i="7"/>
  <c r="E363" i="12" s="1"/>
  <c r="Q27" i="7"/>
  <c r="L27"/>
  <c r="E354" i="12" s="1"/>
  <c r="Q22" i="7"/>
  <c r="E349" i="12"/>
  <c r="Q30" i="6"/>
  <c r="F271" i="12" s="1"/>
  <c r="L30" i="6"/>
  <c r="E271" i="12" s="1"/>
  <c r="AE38" i="9" l="1"/>
  <c r="N434" i="12" s="1"/>
  <c r="L434"/>
  <c r="AE41" i="9"/>
  <c r="N437" i="12" s="1"/>
  <c r="L437"/>
  <c r="AE42" i="9"/>
  <c r="N438" i="12" s="1"/>
  <c r="L438"/>
  <c r="AE44" i="9"/>
  <c r="N440" i="12" s="1"/>
  <c r="L440"/>
  <c r="AE28" i="9"/>
  <c r="N424" i="12" s="1"/>
  <c r="L424"/>
  <c r="AE31" i="9"/>
  <c r="N427" i="12" s="1"/>
  <c r="L427"/>
  <c r="AE43" i="9"/>
  <c r="N439" i="12" s="1"/>
  <c r="L439"/>
  <c r="AE35" i="9"/>
  <c r="N431" i="12" s="1"/>
  <c r="L431"/>
  <c r="AE40" i="9"/>
  <c r="N436" i="12" s="1"/>
  <c r="L436"/>
  <c r="AE30" i="9"/>
  <c r="N426" i="12" s="1"/>
  <c r="AE32" i="9"/>
  <c r="N428" i="12" s="1"/>
  <c r="L428"/>
  <c r="AE29" i="9"/>
  <c r="N425" i="12" s="1"/>
  <c r="AE34" i="9"/>
  <c r="N430" i="12" s="1"/>
  <c r="L430"/>
  <c r="AE26" i="9"/>
  <c r="N422" i="12" s="1"/>
  <c r="L422"/>
  <c r="AE22" i="9"/>
  <c r="N418" i="12" s="1"/>
  <c r="L418"/>
  <c r="AE37" i="9"/>
  <c r="N433" i="12" s="1"/>
  <c r="L433"/>
  <c r="AE25" i="9"/>
  <c r="N421" i="12" s="1"/>
  <c r="L421"/>
  <c r="AE21" i="9"/>
  <c r="N417" i="12" s="1"/>
  <c r="L417"/>
  <c r="L80" i="7"/>
  <c r="E407" i="12" s="1"/>
  <c r="E392"/>
  <c r="Q83" i="7"/>
  <c r="F410" i="12" s="1"/>
  <c r="F354"/>
  <c r="V33" i="9"/>
  <c r="K420" i="12"/>
  <c r="AC33" i="9"/>
  <c r="M420" i="12"/>
  <c r="Q82" i="7"/>
  <c r="F409" i="12" s="1"/>
  <c r="F349"/>
  <c r="Y27" i="9"/>
  <c r="L423" i="12" s="1"/>
  <c r="I33" i="9"/>
  <c r="F33"/>
  <c r="Y39"/>
  <c r="L435" i="12" s="1"/>
  <c r="M33" i="9"/>
  <c r="P33"/>
  <c r="S33"/>
  <c r="Q63" i="7"/>
  <c r="F390" i="12" s="1"/>
  <c r="Y24" i="9"/>
  <c r="Q81" i="7"/>
  <c r="F408" i="12" s="1"/>
  <c r="L63" i="7"/>
  <c r="E390" i="12" s="1"/>
  <c r="Q64" i="7"/>
  <c r="F391" i="12" s="1"/>
  <c r="E33" i="9"/>
  <c r="L64" i="7"/>
  <c r="E391" i="12" s="1"/>
  <c r="Q80" i="7"/>
  <c r="F407" i="12" s="1"/>
  <c r="L82" i="7"/>
  <c r="E409" i="12" s="1"/>
  <c r="L81" i="7"/>
  <c r="E408" i="12" s="1"/>
  <c r="L83" i="7"/>
  <c r="E410" i="12" s="1"/>
  <c r="Q35" i="7"/>
  <c r="F362" i="12" s="1"/>
  <c r="Q34" i="7"/>
  <c r="F361" i="12" s="1"/>
  <c r="L35" i="7"/>
  <c r="E362" i="12" s="1"/>
  <c r="L34" i="7"/>
  <c r="E361" i="12" s="1"/>
  <c r="L37" i="6"/>
  <c r="E278" i="12" s="1"/>
  <c r="Q37" i="6"/>
  <c r="F278" i="12" s="1"/>
  <c r="AE27" i="9" l="1"/>
  <c r="N423" i="12" s="1"/>
  <c r="AE39" i="9"/>
  <c r="N435" i="12" s="1"/>
  <c r="Q85" i="7"/>
  <c r="F412" i="12" s="1"/>
  <c r="Q84" i="7"/>
  <c r="V36" i="9"/>
  <c r="K429" i="12"/>
  <c r="S36" i="9"/>
  <c r="J429" i="12"/>
  <c r="P36" i="9"/>
  <c r="I429" i="12"/>
  <c r="M36" i="9"/>
  <c r="H429" i="12"/>
  <c r="I36" i="9"/>
  <c r="G429" i="12"/>
  <c r="F36" i="9"/>
  <c r="F429" i="12"/>
  <c r="AE24" i="9"/>
  <c r="N420" i="12" s="1"/>
  <c r="L420"/>
  <c r="Y33" i="9"/>
  <c r="L429" i="12" s="1"/>
  <c r="E429"/>
  <c r="AC36" i="9"/>
  <c r="M429" i="12"/>
  <c r="L84" i="7"/>
  <c r="E411" i="12" s="1"/>
  <c r="E36" i="9"/>
  <c r="L85" i="7"/>
  <c r="T134" i="3"/>
  <c r="F251" i="12" s="1"/>
  <c r="O134" i="3"/>
  <c r="E251" i="12" s="1"/>
  <c r="T131" i="3"/>
  <c r="F248" i="12" s="1"/>
  <c r="O131" i="3"/>
  <c r="E248" i="12" s="1"/>
  <c r="T115" i="3"/>
  <c r="F232" i="12" s="1"/>
  <c r="O115" i="3"/>
  <c r="E232" i="12" s="1"/>
  <c r="T108" i="3"/>
  <c r="F225" i="12" s="1"/>
  <c r="O108" i="3"/>
  <c r="E225" i="12" s="1"/>
  <c r="T102" i="3"/>
  <c r="F219" i="12" s="1"/>
  <c r="O102" i="3"/>
  <c r="E219" i="12" s="1"/>
  <c r="T95" i="3"/>
  <c r="F212" i="12" s="1"/>
  <c r="O95" i="3"/>
  <c r="E212" i="12" s="1"/>
  <c r="T82" i="3"/>
  <c r="F199" i="12" s="1"/>
  <c r="O82" i="3"/>
  <c r="E199" i="12" s="1"/>
  <c r="T72" i="3"/>
  <c r="F189" i="12" s="1"/>
  <c r="O72" i="3"/>
  <c r="E189" i="12" s="1"/>
  <c r="T65" i="3"/>
  <c r="F182" i="12" s="1"/>
  <c r="E182"/>
  <c r="T60" i="3"/>
  <c r="F177" i="12" s="1"/>
  <c r="O60" i="3"/>
  <c r="E177" i="12" s="1"/>
  <c r="T49" i="3"/>
  <c r="O49"/>
  <c r="T44"/>
  <c r="F161" i="12" s="1"/>
  <c r="O44" i="3"/>
  <c r="E161" i="12" s="1"/>
  <c r="T31" i="3"/>
  <c r="F148" i="12" s="1"/>
  <c r="O31" i="3"/>
  <c r="E148" i="12" s="1"/>
  <c r="T27" i="3"/>
  <c r="F144" i="12" s="1"/>
  <c r="O27" i="3"/>
  <c r="E144" i="12" s="1"/>
  <c r="T23" i="3"/>
  <c r="F140" i="12" s="1"/>
  <c r="O23" i="3"/>
  <c r="E140" i="12" s="1"/>
  <c r="P93" i="1"/>
  <c r="G68" i="12" s="1"/>
  <c r="P88" i="1"/>
  <c r="G63" i="12" s="1"/>
  <c r="P89" i="1"/>
  <c r="G64" i="12" s="1"/>
  <c r="P90" i="1"/>
  <c r="G65" i="12" s="1"/>
  <c r="P91" i="1"/>
  <c r="G66" i="12" s="1"/>
  <c r="P85" i="1"/>
  <c r="P86"/>
  <c r="P81"/>
  <c r="G56" i="12" s="1"/>
  <c r="P82" i="1"/>
  <c r="G57" i="12" s="1"/>
  <c r="P83" i="1"/>
  <c r="G58" i="12" s="1"/>
  <c r="P84" i="1"/>
  <c r="G59" i="12" s="1"/>
  <c r="P80" i="1"/>
  <c r="G55" i="12" s="1"/>
  <c r="P72" i="1"/>
  <c r="G48" i="12" s="1"/>
  <c r="P73" i="1"/>
  <c r="G49" i="12" s="1"/>
  <c r="P74" i="1"/>
  <c r="G50" i="12" s="1"/>
  <c r="P75" i="1"/>
  <c r="G51" i="12" s="1"/>
  <c r="P76" i="1"/>
  <c r="G52" i="12" s="1"/>
  <c r="P71" i="1"/>
  <c r="G47" i="12" s="1"/>
  <c r="P65" i="1"/>
  <c r="G41" i="12" s="1"/>
  <c r="P66" i="1"/>
  <c r="G42" i="12" s="1"/>
  <c r="P67" i="1"/>
  <c r="P68"/>
  <c r="G44" i="12" s="1"/>
  <c r="P64" i="1"/>
  <c r="G40" i="12" s="1"/>
  <c r="P57" i="1"/>
  <c r="P58"/>
  <c r="P59"/>
  <c r="P60"/>
  <c r="P54"/>
  <c r="G30" i="12" s="1"/>
  <c r="P56" i="1"/>
  <c r="P51"/>
  <c r="P52"/>
  <c r="G28" i="12" s="1"/>
  <c r="P53" i="1"/>
  <c r="G29" i="12" s="1"/>
  <c r="P48" i="1"/>
  <c r="G24" i="12" s="1"/>
  <c r="P49" i="1"/>
  <c r="P43"/>
  <c r="P44"/>
  <c r="G20" i="12" s="1"/>
  <c r="P45" i="1"/>
  <c r="G21" i="12" s="1"/>
  <c r="P46" i="1"/>
  <c r="P39"/>
  <c r="G15" i="12" s="1"/>
  <c r="P40" i="1"/>
  <c r="G16" i="12" s="1"/>
  <c r="P41" i="1"/>
  <c r="G17" i="12" s="1"/>
  <c r="P36" i="1"/>
  <c r="G12" i="12" s="1"/>
  <c r="P37" i="1"/>
  <c r="G13" i="12" s="1"/>
  <c r="P38" i="1"/>
  <c r="G14" i="12" s="1"/>
  <c r="P32" i="1"/>
  <c r="G8" i="12" s="1"/>
  <c r="G10"/>
  <c r="P35" i="1"/>
  <c r="G11" i="12" s="1"/>
  <c r="P30" i="1"/>
  <c r="G6" i="12" s="1"/>
  <c r="P31" i="1"/>
  <c r="G7" i="12" s="1"/>
  <c r="P29" i="1"/>
  <c r="G5" i="12" s="1"/>
  <c r="P28" i="1"/>
  <c r="G4" i="12" s="1"/>
  <c r="P154" i="1"/>
  <c r="F123" i="12" s="1"/>
  <c r="K154" i="1"/>
  <c r="E123" i="12" s="1"/>
  <c r="P147" i="1"/>
  <c r="F116" i="12" s="1"/>
  <c r="K147" i="1"/>
  <c r="E116" i="12" s="1"/>
  <c r="P136" i="1"/>
  <c r="F105" i="12" s="1"/>
  <c r="K136" i="1"/>
  <c r="E105" i="12" s="1"/>
  <c r="P132" i="1"/>
  <c r="F101" i="12" s="1"/>
  <c r="K132" i="1"/>
  <c r="E101" i="12" s="1"/>
  <c r="P127" i="1"/>
  <c r="F96" i="12" s="1"/>
  <c r="K127" i="1"/>
  <c r="E96" i="12" s="1"/>
  <c r="P123" i="1"/>
  <c r="F92" i="12" s="1"/>
  <c r="K123" i="1"/>
  <c r="E92" i="12" s="1"/>
  <c r="P118" i="1"/>
  <c r="F87" i="12" s="1"/>
  <c r="K118" i="1"/>
  <c r="E87" i="12" s="1"/>
  <c r="F83"/>
  <c r="E83"/>
  <c r="P109" i="1"/>
  <c r="F78" i="12" s="1"/>
  <c r="K109" i="1"/>
  <c r="E78" i="12" s="1"/>
  <c r="P102" i="1"/>
  <c r="F71" i="12" s="1"/>
  <c r="K102" i="1"/>
  <c r="E71" i="12" s="1"/>
  <c r="R87" i="1"/>
  <c r="H62" i="12" s="1"/>
  <c r="N87" i="1"/>
  <c r="J87"/>
  <c r="E62" i="12" s="1"/>
  <c r="R78" i="1"/>
  <c r="H54" i="12" s="1"/>
  <c r="N78" i="1"/>
  <c r="F54" i="12" s="1"/>
  <c r="J78" i="1"/>
  <c r="E54" i="12" s="1"/>
  <c r="R70" i="1"/>
  <c r="H46" i="12" s="1"/>
  <c r="N70" i="1"/>
  <c r="F46" i="12" s="1"/>
  <c r="J70" i="1"/>
  <c r="R62"/>
  <c r="H38" i="12" s="1"/>
  <c r="N62" i="1"/>
  <c r="F38" i="12" s="1"/>
  <c r="J62" i="1"/>
  <c r="E38" i="12" s="1"/>
  <c r="R55" i="1"/>
  <c r="N55"/>
  <c r="J55"/>
  <c r="R50"/>
  <c r="H26" i="12" s="1"/>
  <c r="N50" i="1"/>
  <c r="J50"/>
  <c r="E26" i="12" s="1"/>
  <c r="R42" i="1"/>
  <c r="N42"/>
  <c r="F18" i="12" s="1"/>
  <c r="J42" i="1"/>
  <c r="E18" i="12" s="1"/>
  <c r="H9"/>
  <c r="N33" i="1"/>
  <c r="F9" i="12" s="1"/>
  <c r="J33" i="1"/>
  <c r="E9" i="12" s="1"/>
  <c r="N27" i="1"/>
  <c r="F3" i="12" s="1"/>
  <c r="J27" i="1"/>
  <c r="Q89" i="7" l="1"/>
  <c r="F416" i="12" s="1"/>
  <c r="F411"/>
  <c r="T48" i="3"/>
  <c r="F165" i="12" s="1"/>
  <c r="F166"/>
  <c r="O48" i="3"/>
  <c r="E165" i="12" s="1"/>
  <c r="E166"/>
  <c r="E46"/>
  <c r="E3"/>
  <c r="V45" i="9"/>
  <c r="K441" i="12" s="1"/>
  <c r="K432"/>
  <c r="AE33" i="9"/>
  <c r="N429" i="12" s="1"/>
  <c r="S45" i="9"/>
  <c r="J441" i="12" s="1"/>
  <c r="J432"/>
  <c r="P45" i="9"/>
  <c r="I441" i="12" s="1"/>
  <c r="I432"/>
  <c r="M45" i="9"/>
  <c r="H441" i="12" s="1"/>
  <c r="H432"/>
  <c r="I45" i="9"/>
  <c r="G441" i="12" s="1"/>
  <c r="G432"/>
  <c r="F45" i="9"/>
  <c r="F441" i="12" s="1"/>
  <c r="F432"/>
  <c r="E45" i="9"/>
  <c r="E432" i="12"/>
  <c r="M432"/>
  <c r="AC45" i="9"/>
  <c r="M441" i="12" s="1"/>
  <c r="L89" i="7"/>
  <c r="E416" i="12" s="1"/>
  <c r="E412"/>
  <c r="R77" i="1"/>
  <c r="H53" i="12" s="1"/>
  <c r="P42" i="1"/>
  <c r="G18" i="12" s="1"/>
  <c r="P62" i="1"/>
  <c r="G38" i="12" s="1"/>
  <c r="N77" i="1"/>
  <c r="F53" i="12" s="1"/>
  <c r="J77" i="1"/>
  <c r="E53" i="12" s="1"/>
  <c r="P101" i="1"/>
  <c r="F70" i="12" s="1"/>
  <c r="K101" i="1"/>
  <c r="E70" i="12" s="1"/>
  <c r="K146" i="1"/>
  <c r="E115" i="12" s="1"/>
  <c r="P70" i="1"/>
  <c r="G46" i="12" s="1"/>
  <c r="Y36" i="9"/>
  <c r="P87" i="1"/>
  <c r="G62" i="12" s="1"/>
  <c r="P50" i="1"/>
  <c r="G26" i="12" s="1"/>
  <c r="O93" i="3"/>
  <c r="E210" i="12" s="1"/>
  <c r="T93" i="3"/>
  <c r="F210" i="12" s="1"/>
  <c r="P33" i="1"/>
  <c r="G9" i="12" s="1"/>
  <c r="O92" i="3"/>
  <c r="E209" i="12" s="1"/>
  <c r="T92" i="3"/>
  <c r="F209" i="12" s="1"/>
  <c r="T107" i="3"/>
  <c r="F224" i="12" s="1"/>
  <c r="O94" i="3"/>
  <c r="E211" i="12" s="1"/>
  <c r="O107" i="3"/>
  <c r="E224" i="12" s="1"/>
  <c r="T94" i="3"/>
  <c r="F211" i="12" s="1"/>
  <c r="T22" i="3"/>
  <c r="F139" i="12" s="1"/>
  <c r="O22" i="3"/>
  <c r="E139" i="12" s="1"/>
  <c r="J47" i="1"/>
  <c r="E23" i="12" s="1"/>
  <c r="P78" i="1"/>
  <c r="G54" i="12" s="1"/>
  <c r="P55" i="1"/>
  <c r="P146"/>
  <c r="F115" i="12" s="1"/>
  <c r="P131" i="1"/>
  <c r="F100" i="12" s="1"/>
  <c r="K131" i="1"/>
  <c r="E100" i="12" s="1"/>
  <c r="N69" i="1"/>
  <c r="F45" i="12" s="1"/>
  <c r="R47" i="1"/>
  <c r="H23" i="12" s="1"/>
  <c r="N47" i="1"/>
  <c r="F23" i="12" s="1"/>
  <c r="P27" i="1"/>
  <c r="G3" i="12" s="1"/>
  <c r="O40" i="3" l="1"/>
  <c r="E157" i="12" s="1"/>
  <c r="P77" i="1"/>
  <c r="G53" i="12" s="1"/>
  <c r="T40" i="3"/>
  <c r="F157" i="12" s="1"/>
  <c r="K99" i="1"/>
  <c r="E69" i="12" s="1"/>
  <c r="R69" i="1"/>
  <c r="H45" i="12" s="1"/>
  <c r="J69" i="1"/>
  <c r="E45" i="12" s="1"/>
  <c r="J25" i="1"/>
  <c r="E2" i="12" s="1"/>
  <c r="AE36" i="9"/>
  <c r="N432" i="12" s="1"/>
  <c r="L432"/>
  <c r="Y45" i="9"/>
  <c r="E441" i="12"/>
  <c r="R25" i="1"/>
  <c r="H2" i="12" s="1"/>
  <c r="N61" i="1"/>
  <c r="F37" i="12" s="1"/>
  <c r="P99" i="1"/>
  <c r="F69" i="12" s="1"/>
  <c r="P47" i="1"/>
  <c r="G23" i="12" s="1"/>
  <c r="O121" i="3"/>
  <c r="E238" i="12" s="1"/>
  <c r="T120" i="3"/>
  <c r="F237" i="12" s="1"/>
  <c r="O120" i="3"/>
  <c r="E237" i="12" s="1"/>
  <c r="T121" i="3"/>
  <c r="F238" i="12" s="1"/>
  <c r="T126" i="3"/>
  <c r="F243" i="12" s="1"/>
  <c r="O126" i="3"/>
  <c r="E243" i="12" s="1"/>
  <c r="N25" i="1"/>
  <c r="F2" i="12" s="1"/>
  <c r="O59" i="3" l="1"/>
  <c r="E176" i="12" s="1"/>
  <c r="O58" i="3"/>
  <c r="E175" i="12" s="1"/>
  <c r="R61" i="1"/>
  <c r="H37" i="12" s="1"/>
  <c r="O71" i="3"/>
  <c r="E188" i="12" s="1"/>
  <c r="O127" i="3"/>
  <c r="E244" i="12" s="1"/>
  <c r="O70" i="3"/>
  <c r="E187" i="12" s="1"/>
  <c r="T59" i="3"/>
  <c r="F176" i="12" s="1"/>
  <c r="T58" i="3"/>
  <c r="F175" i="12" s="1"/>
  <c r="T127" i="3"/>
  <c r="F244" i="12" s="1"/>
  <c r="T70" i="3"/>
  <c r="F187" i="12" s="1"/>
  <c r="T71" i="3"/>
  <c r="F188" i="12" s="1"/>
  <c r="P168" i="1"/>
  <c r="F137" i="12" s="1"/>
  <c r="K168" i="1"/>
  <c r="E137" i="12" s="1"/>
  <c r="P69" i="1"/>
  <c r="G45" i="12" s="1"/>
  <c r="J61" i="1"/>
  <c r="E37" i="12" s="1"/>
  <c r="R92" i="1"/>
  <c r="H67" i="12" s="1"/>
  <c r="L441"/>
  <c r="AE45" i="9"/>
  <c r="N441" i="12" s="1"/>
  <c r="N92" i="1"/>
  <c r="F67" i="12" s="1"/>
  <c r="O129" i="3"/>
  <c r="E246" i="12" s="1"/>
  <c r="O128" i="3"/>
  <c r="E245" i="12" s="1"/>
  <c r="P25" i="1"/>
  <c r="G2" i="12" s="1"/>
  <c r="J92" i="1" l="1"/>
  <c r="E67" i="12" s="1"/>
  <c r="P61" i="1"/>
  <c r="G37" i="12" s="1"/>
  <c r="T128" i="3"/>
  <c r="F245" i="12" s="1"/>
  <c r="T129" i="3"/>
  <c r="F246" i="12" s="1"/>
  <c r="O137" i="3"/>
  <c r="E254" i="12" s="1"/>
  <c r="O138" i="3"/>
  <c r="E255" i="12" s="1"/>
  <c r="P92" i="1" l="1"/>
  <c r="G67" i="12" s="1"/>
  <c r="T138" i="3"/>
  <c r="F255" i="12" s="1"/>
  <c r="T137" i="3"/>
  <c r="F254" i="12" s="1"/>
  <c r="L22" i="6"/>
  <c r="Q22" l="1"/>
  <c r="F263" i="12" s="1"/>
  <c r="L38" i="6"/>
  <c r="E279" i="12" s="1"/>
  <c r="E263"/>
  <c r="F261"/>
  <c r="Q38" i="6" l="1"/>
  <c r="F279" i="12" s="1"/>
</calcChain>
</file>

<file path=xl/sharedStrings.xml><?xml version="1.0" encoding="utf-8"?>
<sst xmlns="http://schemas.openxmlformats.org/spreadsheetml/2006/main" count="1531" uniqueCount="915">
  <si>
    <t>БИЛАНС СТАЊА</t>
  </si>
  <si>
    <t>(Извјештај о финансијском положају)</t>
  </si>
  <si>
    <t>на дан__________________20__. године</t>
  </si>
  <si>
    <t>Група рачуна, рачун</t>
  </si>
  <si>
    <t>П О З И Ц И Ј А</t>
  </si>
  <si>
    <t>Ознака за АОП</t>
  </si>
  <si>
    <t>Напомена</t>
  </si>
  <si>
    <t>Износ на дан биланса текуће године</t>
  </si>
  <si>
    <t>Износ на дан биланса претходне године (почетно стање)</t>
  </si>
  <si>
    <t>Бруто</t>
  </si>
  <si>
    <t>Исправка вриједности</t>
  </si>
  <si>
    <t>БИЛАНСНА АКТИВА</t>
  </si>
  <si>
    <t>I  НЕМАТЕРИЈАЛНА СРЕДСТВА  (003 до 007)</t>
  </si>
  <si>
    <t>010, дио 019</t>
  </si>
  <si>
    <t>1. Улагања у развој</t>
  </si>
  <si>
    <t>011,013 дио 019</t>
  </si>
  <si>
    <t>2. Концесије, патенти, лиценце, софтвер и остала права</t>
  </si>
  <si>
    <t>012, дио 019</t>
  </si>
  <si>
    <t>3. Goodwill</t>
  </si>
  <si>
    <t>014, дио 019</t>
  </si>
  <si>
    <t>4. Остала нематеријална средства</t>
  </si>
  <si>
    <t>015, 016 и дио 019</t>
  </si>
  <si>
    <t xml:space="preserve">5. Аванси и нематеријална средства у припреми </t>
  </si>
  <si>
    <t xml:space="preserve">II  НЕКРЕТНИНЕ, ПОСТРОЈЕЊА И ОПРЕМА (009 до 014) </t>
  </si>
  <si>
    <t>020, дио 029</t>
  </si>
  <si>
    <t>1. Земљиште</t>
  </si>
  <si>
    <t>021, дио 029</t>
  </si>
  <si>
    <t>2. Грађевински објекти</t>
  </si>
  <si>
    <t>022, дио 029</t>
  </si>
  <si>
    <t>3. Постројења и опрема</t>
  </si>
  <si>
    <t>023, дио 029</t>
  </si>
  <si>
    <t>4. Остале некретнине, постројења и опрема</t>
  </si>
  <si>
    <t>024, дио 029</t>
  </si>
  <si>
    <t>5. Улагање на туђим некретнинама, постројењима и опреми</t>
  </si>
  <si>
    <t>025, 026, дио 029</t>
  </si>
  <si>
    <t>6. Аванси и некретнине, постројења и опрема у припреми</t>
  </si>
  <si>
    <t>III ИНВЕСТИЦИОНЕ НЕКРЕТНИНЕ</t>
  </si>
  <si>
    <t xml:space="preserve">IV СРЕДСТВА УЗЕТА У ЗАКУП </t>
  </si>
  <si>
    <t>V БИОЛОШКА СРЕДСТВА   (018 до 021)</t>
  </si>
  <si>
    <t>050, дио 059</t>
  </si>
  <si>
    <t>1. Шуме</t>
  </si>
  <si>
    <t>051, дио 059</t>
  </si>
  <si>
    <t>2. Вишегодишњи засади</t>
  </si>
  <si>
    <t>052, 053, дио 059</t>
  </si>
  <si>
    <t>3. Основно стадо и остала биолошка средства</t>
  </si>
  <si>
    <t>055, 056 и дио 059</t>
  </si>
  <si>
    <t xml:space="preserve">4. Аванси и биолошка средства у припреми </t>
  </si>
  <si>
    <t>VI  ДУГОРОЧНИ ФИНАНСИЈСКИ ПЛАСМАНИ (023 + 024 + 025 + 030 + 033)</t>
  </si>
  <si>
    <t>060, дио 069</t>
  </si>
  <si>
    <t>1. Учешће у капиталу зависних субјеката</t>
  </si>
  <si>
    <t>061, дио 069</t>
  </si>
  <si>
    <t>2. Учешће у капиталу придружених субјеката и заједничких подухвата</t>
  </si>
  <si>
    <t>дио 06</t>
  </si>
  <si>
    <t>3. Финансијска средства по амортизованој вриједности (026 до 029)</t>
  </si>
  <si>
    <t>062, дио 069</t>
  </si>
  <si>
    <t>3.1. Дугорочни кредити повезаним правним лицима</t>
  </si>
  <si>
    <t xml:space="preserve">063, дио 069 </t>
  </si>
  <si>
    <t>3.2. Дугорочни кредити у земљи</t>
  </si>
  <si>
    <t>064, дио 069</t>
  </si>
  <si>
    <t>3.3. Дугорочни кредити у иностранству</t>
  </si>
  <si>
    <t>065, дио 069</t>
  </si>
  <si>
    <t>3.4. Остала финансијска средства по амортизованој вриједности</t>
  </si>
  <si>
    <t>4. Финансијска средства по фер вриједности кроз остали укупан резултат (031 + 032)</t>
  </si>
  <si>
    <t>066, дио 069</t>
  </si>
  <si>
    <t>4.1. Власнички инструменти</t>
  </si>
  <si>
    <t>067, дио 069</t>
  </si>
  <si>
    <t>4.2. Дужнички инструменти</t>
  </si>
  <si>
    <t>068, дио 069</t>
  </si>
  <si>
    <t>5. Потраживања по финансијском лизингу</t>
  </si>
  <si>
    <t>07 и 08</t>
  </si>
  <si>
    <t>VII ОСТАЛА ДУГОРОЧНА СРЕДСТВА И РАЗГРАНИЧЕЊА</t>
  </si>
  <si>
    <t>Б. ОДЛОЖЕНА ПОРЕСКА СРЕДСТВА</t>
  </si>
  <si>
    <t>В. ТЕКУЋА СРЕДСТВА (037 + 044)</t>
  </si>
  <si>
    <t>10 до 15</t>
  </si>
  <si>
    <t>I   ЗАЛИХЕ, СТАЛНА СРЕДСТВА НАМИЈЕЊЕНА ПРОДАЈИ И СРЕДСТВА ПОСЛОВАЊА КОЈЕ СЕ ОБУСТАВЉА (038 до 043)</t>
  </si>
  <si>
    <t>100 до 109</t>
  </si>
  <si>
    <t>1. Залихе материјала</t>
  </si>
  <si>
    <t>110 до 119</t>
  </si>
  <si>
    <t>2. Залихе недовршене производње, полупроизвода и недовршених услуга</t>
  </si>
  <si>
    <t>120 до 129</t>
  </si>
  <si>
    <t>3. Залихе готових производа</t>
  </si>
  <si>
    <t>130 до 139</t>
  </si>
  <si>
    <t>4. Залихе робе</t>
  </si>
  <si>
    <t>140 до 149</t>
  </si>
  <si>
    <t>5. Стална средства намијењена продаји и средства пословања које се обуставља</t>
  </si>
  <si>
    <t>150 до 159</t>
  </si>
  <si>
    <t>6. Дати аванси</t>
  </si>
  <si>
    <t>II  КРАТКОРОЧНА СРЕДСТВА ИЗУЗЕВ ЗАЛИХА И СТАЛНИХ СРЕДСТАВА НАМИЈЕЊЕНИХ ПРОДАЈИ (045 + 052 + 061 + 064 + 065)</t>
  </si>
  <si>
    <t>1. Краткорочна потраживања  (046 до 051)</t>
  </si>
  <si>
    <t>200, дио 209</t>
  </si>
  <si>
    <t>201,202, 203, дио 209</t>
  </si>
  <si>
    <t>204, дио 209</t>
  </si>
  <si>
    <t>група 21 осим 214</t>
  </si>
  <si>
    <t>група 22, осим 224</t>
  </si>
  <si>
    <t>2. Краткорочни финансијски пласмани  (053 + 058 + 059 + 060)</t>
  </si>
  <si>
    <t>230, дио 238</t>
  </si>
  <si>
    <t>а) Краткорочни кредити повезаним правним лицима</t>
  </si>
  <si>
    <t>231, дио 238</t>
  </si>
  <si>
    <t>б) Краткорочни кредити у земљи</t>
  </si>
  <si>
    <t>232, дио 238</t>
  </si>
  <si>
    <t>в) Краткорочни кредити у иностранству</t>
  </si>
  <si>
    <t>233, дио 238</t>
  </si>
  <si>
    <t>г) Остала финансијска средства по амортизованој вриједности</t>
  </si>
  <si>
    <t>235 и 236</t>
  </si>
  <si>
    <t>234, 239</t>
  </si>
  <si>
    <t>3. Готовински еквиваленти и готовина (062 + 063)</t>
  </si>
  <si>
    <t>240, дио 249</t>
  </si>
  <si>
    <t>241 до 249</t>
  </si>
  <si>
    <t>270 од 279</t>
  </si>
  <si>
    <t>4. Порез на додату вриједност</t>
  </si>
  <si>
    <t>280 до 289</t>
  </si>
  <si>
    <t>5. Краткорочна разграничења</t>
  </si>
  <si>
    <t>Г. БИЛАНСНА АКТИВА  (001 + 035 + 036)</t>
  </si>
  <si>
    <t>880 до 888</t>
  </si>
  <si>
    <t>Д. ВАНБИЛАНСНА АКТИВА</t>
  </si>
  <si>
    <t>I  ОСНОВНИ КАПИТАЛ (103+106+107+108+109)</t>
  </si>
  <si>
    <t>1. Акцијски капитал (104+105)</t>
  </si>
  <si>
    <t>2. Удјели друштва са ограниченом одговорношћу</t>
  </si>
  <si>
    <t>3. Улози</t>
  </si>
  <si>
    <t>4. Државни капитал</t>
  </si>
  <si>
    <t>5. Остали основни капитал</t>
  </si>
  <si>
    <t>II  ОТКУПЉЕНЕ СОПСТВЕНЕ АКЦИЈЕ И УПИСАНИ НЕУПЛАЋЕНИ КАПИТАЛ (111+112)</t>
  </si>
  <si>
    <t>1. Откупљене сопствене акције и удјели</t>
  </si>
  <si>
    <t>2. Уписани неуплаћени капитал</t>
  </si>
  <si>
    <t xml:space="preserve">III  ЕМИСИОНА ПРЕМИЈА </t>
  </si>
  <si>
    <t>IV ЕМИСИОНИ ГУБИТАК</t>
  </si>
  <si>
    <t>дио 32</t>
  </si>
  <si>
    <t xml:space="preserve">V  РЕЗЕРВЕ (116 до 118) </t>
  </si>
  <si>
    <t>дио 33</t>
  </si>
  <si>
    <t>VI РЕВАЛОРИЗАЦИОНЕ РЕЗЕРВЕ (120 + 121)</t>
  </si>
  <si>
    <t>1. Ревалоризационе резерве за некретнине, постројења, опрему и нематеријална средства</t>
  </si>
  <si>
    <t>331 и 334</t>
  </si>
  <si>
    <t>2. Остале ревалоризационе резерве</t>
  </si>
  <si>
    <t>VII  ПОЗИТИВНИ ЕФЕКТИ ВРЕДНОВАЊА ФИНАНСИЈСКИХ СРЕДСТАВА КОЈА СЕ ВРЕДНУЈУ ПО ФЕР ВРИЈЕДНОСТИ КРОЗ ОСТАЛИ УКУПНИ РЕЗУЛТАТ</t>
  </si>
  <si>
    <t>VIII НЕГАТИВНИ ЕФЕКТИ ВРЕДНОВАЊА ФИНАНСИЈСКИХ СРЕДСТАВА КОЈА СЕ ВРЕДНУЈУ ПО ФЕР ВРИЈЕДНОСТИ КРОЗ ОСТАЛИ УКУПНИ РЕЗУЛТАТ</t>
  </si>
  <si>
    <t>IX  НЕРАСПОРЕЂЕНА ДОБИТ (125 до 127)</t>
  </si>
  <si>
    <t>340 или 342</t>
  </si>
  <si>
    <t>1. Нераспоређена добит ранијих година / Нераспоређени вишак прихода над расходима ранијих година</t>
  </si>
  <si>
    <t>341 или 343</t>
  </si>
  <si>
    <t>3. Нето приход од самосталне дјелатности</t>
  </si>
  <si>
    <t>X ГУБИТАК (129 + 130)</t>
  </si>
  <si>
    <t>350 или 352</t>
  </si>
  <si>
    <t>1. Губитак ранијих година / Вишак расхода над приходима ранијих година</t>
  </si>
  <si>
    <t>351 или 353</t>
  </si>
  <si>
    <t>2. Губитак текуће године / Вишак расхода над приходима текуће године</t>
  </si>
  <si>
    <t>XI УЧЕШЋА БЕЗ ПРАВА КОНТРОЛЕ</t>
  </si>
  <si>
    <t>Б. ДУГОРОЧНА РЕЗЕРВИСАЊА И ДУГОРОЧНЕ ОБАВЕЗЕ (133 + 137 + 145)</t>
  </si>
  <si>
    <t>дио 40</t>
  </si>
  <si>
    <t>1. Резервисања за трошкове у гарантном року</t>
  </si>
  <si>
    <t>2. Резервисања за накнаде и бенефиције запослених</t>
  </si>
  <si>
    <t>401, 402, 403, дио 409</t>
  </si>
  <si>
    <t>3. Остала дугорочна резервисања</t>
  </si>
  <si>
    <t>415, 416</t>
  </si>
  <si>
    <t>дио 409, 410, 419</t>
  </si>
  <si>
    <t>III. РАЗГРАНИЧЕНИ ПРИХОДИ И ПРИМЉЕНЕ ДОНАЦИЈЕ</t>
  </si>
  <si>
    <t>В. ОДЛОЖЕНЕ ПОРЕСКЕ ОБАВЕЗЕ</t>
  </si>
  <si>
    <t>42 до 49</t>
  </si>
  <si>
    <t>Г. КРАТКОРОЧНE ОБАВЕЗЕ И КРАТКОРОЧНА РЕЗЕРВИСАЊА(148 + 155 + 161 + 162 + 163 + 164 + 165 + 166 + 167 + 168)</t>
  </si>
  <si>
    <t>1. Краткорочне финансијске обавезе (149 до 154)</t>
  </si>
  <si>
    <t>421 до 424</t>
  </si>
  <si>
    <t>425 и 426</t>
  </si>
  <si>
    <t>2. Обавезе из пословања (156 до 160)</t>
  </si>
  <si>
    <t>430 и 436</t>
  </si>
  <si>
    <t>432, 433, 434</t>
  </si>
  <si>
    <t xml:space="preserve">437, 439 </t>
  </si>
  <si>
    <t>440 до 449</t>
  </si>
  <si>
    <t>3. Обавезе из специфичних послова</t>
  </si>
  <si>
    <t>450 до 458</t>
  </si>
  <si>
    <t>4. Обавезе за плате и накнаде плата</t>
  </si>
  <si>
    <t>460 до 469</t>
  </si>
  <si>
    <t>5. Остале обавезе</t>
  </si>
  <si>
    <t>470 до 479</t>
  </si>
  <si>
    <t>6. Порез на додату вриједност</t>
  </si>
  <si>
    <t>48 осим 481</t>
  </si>
  <si>
    <t>7. Обавезе за остале порезе, доприносе и друге дажбине</t>
  </si>
  <si>
    <t>8. Обавезе за порез на добит</t>
  </si>
  <si>
    <t>49, осим 496</t>
  </si>
  <si>
    <t>9. Краткорочна разграничења</t>
  </si>
  <si>
    <t>10. Краткорочна резервисања</t>
  </si>
  <si>
    <t>Д. БИЛАНСНА ПАСИВА (101 + 132 + 146 + 147)</t>
  </si>
  <si>
    <t>890 до 898</t>
  </si>
  <si>
    <t>Ђ. ВАНБИЛАНСНА ПАСИВА</t>
  </si>
  <si>
    <t>Предузетника:</t>
  </si>
  <si>
    <t>Матични број</t>
  </si>
  <si>
    <t>Рачун код овлашћене организације за платни промет:</t>
  </si>
  <si>
    <t>Шифра дјелатности</t>
  </si>
  <si>
    <t>ЈИБ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</si>
  <si>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</si>
  <si>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</si>
  <si>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</si>
  <si>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</si>
  <si>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</si>
  <si>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</si>
  <si>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</si>
  <si>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</si>
  <si>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</si>
  <si>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</si>
  <si>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</si>
  <si>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</si>
  <si>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</si>
  <si>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</si>
  <si>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</si>
  <si>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</si>
  <si>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</si>
  <si>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</si>
  <si>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</si>
  <si>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</si>
  <si>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</si>
  <si>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</si>
  <si>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</si>
  <si>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</si>
  <si>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</si>
  <si>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</si>
  <si>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</si>
  <si>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</si>
  <si>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</si>
  <si>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</si>
  <si>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</si>
  <si>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</si>
  <si>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</si>
  <si>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</si>
  <si>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</si>
  <si>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</si>
  <si>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</si>
  <si>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</si>
  <si>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</si>
  <si>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</si>
  <si>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</si>
  <si>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</si>
  <si>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</si>
  <si>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</si>
  <si>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</si>
  <si>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</si>
  <si>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</si>
  <si>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</si>
  <si>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</si>
  <si>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</si>
  <si>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</si>
  <si>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</si>
  <si>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</si>
  <si>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</si>
  <si>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</si>
  <si>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</si>
  <si>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</si>
  <si>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</si>
  <si>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</si>
  <si>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</si>
  <si>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</si>
  <si>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</si>
  <si>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</si>
  <si>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</si>
  <si>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</si>
  <si>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</si>
  <si>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</si>
  <si>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У</t>
  </si>
  <si>
    <t xml:space="preserve">Дана, </t>
  </si>
  <si>
    <t>Лице са лиценцом</t>
  </si>
  <si>
    <t>Лице овлашћено за заступање</t>
  </si>
  <si>
    <t>(пуно име, презиме и потпис)</t>
  </si>
  <si>
    <t>(пуно име, презиме, бр. лиценце и потпис)</t>
  </si>
  <si>
    <t xml:space="preserve">Назив привредног друштва, другог правног лица или </t>
  </si>
  <si>
    <t>ПРИЛОГ 1.</t>
  </si>
  <si>
    <t>на дан</t>
  </si>
  <si>
    <t>године</t>
  </si>
  <si>
    <t>1.1.    Купци – повезана правна лица</t>
  </si>
  <si>
    <t>1.2.     Купци у земљи</t>
  </si>
  <si>
    <t>1.3.    Купци из иностранства</t>
  </si>
  <si>
    <t>1.4.    Потраживања из специфичних послова</t>
  </si>
  <si>
    <t>1.5.    Остала краткорочна потраживања</t>
  </si>
  <si>
    <t>1.6.    Потраживања за више плаћен порез на добит</t>
  </si>
  <si>
    <t>2.1   Финансијска средства по амортизованој вриједности (054 до 057)</t>
  </si>
  <si>
    <t xml:space="preserve">2.2   Финансијска средства по фер вриједности кроз биланс успјеха </t>
  </si>
  <si>
    <t>2.3   Потраживања по финансијском лизингу</t>
  </si>
  <si>
    <t>2.4   Дериватна финансијска средства</t>
  </si>
  <si>
    <t xml:space="preserve">3.1   Готовински еквиваленти </t>
  </si>
  <si>
    <t>3.2   Готовина</t>
  </si>
  <si>
    <t>ПРИЛОГ 2.</t>
  </si>
  <si>
    <t>ПОЗИЦИЈА</t>
  </si>
  <si>
    <t>Претходна година</t>
  </si>
  <si>
    <t>Текућа година</t>
  </si>
  <si>
    <t>ИЗНОС</t>
  </si>
  <si>
    <t>600, дио 605</t>
  </si>
  <si>
    <t>601, 602, 603, дио 605</t>
  </si>
  <si>
    <t>604, дио 605</t>
  </si>
  <si>
    <t>610, дио 615</t>
  </si>
  <si>
    <t>611, 612, 613, дио 615</t>
  </si>
  <si>
    <t>614, дио 615</t>
  </si>
  <si>
    <t>620, дио 625</t>
  </si>
  <si>
    <t>621, 622, 623, дио 625</t>
  </si>
  <si>
    <t>624, дио 625</t>
  </si>
  <si>
    <t>640 и 641</t>
  </si>
  <si>
    <t>642 и 643</t>
  </si>
  <si>
    <t>650 до 659</t>
  </si>
  <si>
    <t>500 до 502</t>
  </si>
  <si>
    <t>510 до 512</t>
  </si>
  <si>
    <t>520 и 523</t>
  </si>
  <si>
    <t>524 до 529</t>
  </si>
  <si>
    <t>530 до 539</t>
  </si>
  <si>
    <t>дио 540</t>
  </si>
  <si>
    <t>55 осим 555 и 556</t>
  </si>
  <si>
    <t>660, 661</t>
  </si>
  <si>
    <t>560, 561</t>
  </si>
  <si>
    <t>670, 570 нето приказ</t>
  </si>
  <si>
    <t>671, 571 нето приказ</t>
  </si>
  <si>
    <t>672, 572 нето приказ</t>
  </si>
  <si>
    <t>673, 573, нето приказ</t>
  </si>
  <si>
    <t>674, 574 нето приказ</t>
  </si>
  <si>
    <t>675, 575 нето приказ</t>
  </si>
  <si>
    <t>677, 679</t>
  </si>
  <si>
    <t>678, 577</t>
  </si>
  <si>
    <t>570, 670</t>
  </si>
  <si>
    <t>нето приказ</t>
  </si>
  <si>
    <t>571, 671 нето приказ</t>
  </si>
  <si>
    <t>572, 672 нето приказ</t>
  </si>
  <si>
    <t>573, 673, нето приказ</t>
  </si>
  <si>
    <t>574, 674 нето приказ</t>
  </si>
  <si>
    <t xml:space="preserve">575, 675 нето приказ </t>
  </si>
  <si>
    <t>577, 678 нето приказ</t>
  </si>
  <si>
    <t>578, 579</t>
  </si>
  <si>
    <t>дио 68</t>
  </si>
  <si>
    <t>681, 581</t>
  </si>
  <si>
    <t>682, 582</t>
  </si>
  <si>
    <t>683, 583</t>
  </si>
  <si>
    <t>685, 585</t>
  </si>
  <si>
    <t>688, дио 689, 588, дио 589</t>
  </si>
  <si>
    <t>684, 584</t>
  </si>
  <si>
    <t>686, 585</t>
  </si>
  <si>
    <t>687, 587 нето приказ</t>
  </si>
  <si>
    <t>дио 689, дио 589</t>
  </si>
  <si>
    <t>580, 680</t>
  </si>
  <si>
    <t>581, 681</t>
  </si>
  <si>
    <t>582, 682</t>
  </si>
  <si>
    <t>583, 683</t>
  </si>
  <si>
    <t>586, 686</t>
  </si>
  <si>
    <t>587, 687 нето приказ</t>
  </si>
  <si>
    <t>дио 589, дио 689</t>
  </si>
  <si>
    <t>690 и 691</t>
  </si>
  <si>
    <t>590 и 591</t>
  </si>
  <si>
    <t>а) Приходи од продаје робе повезаним правним лицима</t>
  </si>
  <si>
    <t>б) Приходи од продаје робе на домаћем тржишту</t>
  </si>
  <si>
    <t>в) Приходи од продаје робе на иностраном тржишту</t>
  </si>
  <si>
    <t>а) Приходи од продаје производа повезаним правним лицима</t>
  </si>
  <si>
    <t>б) Приходи од продаје производа на домаћем тржишту</t>
  </si>
  <si>
    <t>в) Приходи од продаје производа на иностраном тржишту</t>
  </si>
  <si>
    <t>а) Приходи од пружених услуга повезаним лицима</t>
  </si>
  <si>
    <t>б) Приходи од пружених услуга на домаћем тржишту</t>
  </si>
  <si>
    <t>в) Приходи од пружених услуга на иностраном тржишту</t>
  </si>
  <si>
    <t>8. Остали пословни приходи</t>
  </si>
  <si>
    <t>II  ПОСЛОВНИ РАСХОДИ  (220 + 221 + 222 + 223 + 226 + 227 + 234 + 235 + 236)</t>
  </si>
  <si>
    <t>а) Трошкови бруто плата и бруто накнада плата</t>
  </si>
  <si>
    <t>б) Трошкови осталих личних примања</t>
  </si>
  <si>
    <t>а) Амортизација некретнина, постројења и опреме</t>
  </si>
  <si>
    <t>в) Амортизација средстава узетих у закуп</t>
  </si>
  <si>
    <t>г) Амортизација осталих средстава</t>
  </si>
  <si>
    <t>Б.  ПОСЛОВНИ ДОБИТАК (201 – 219)</t>
  </si>
  <si>
    <t>В.  ПОСЛОВНИ ГУБИТАК (219 – 201)</t>
  </si>
  <si>
    <t xml:space="preserve">Г. ФИНАНСИЈСКИ ПРИХОДИ И РАСХОДИ </t>
  </si>
  <si>
    <t>II  ФИНАНСИЈСКИ РАСХОДИ (245 до 248)</t>
  </si>
  <si>
    <t xml:space="preserve">Д. ДОБИТАК РЕДОВНЕ АКТИВНОСТИ </t>
  </si>
  <si>
    <t xml:space="preserve">Ђ. ГУБИТАК РЕДОВНЕ АКТИВНОСТИ </t>
  </si>
  <si>
    <t>II  ОСТАЛИ РАСХОДИ И ГУБИЦИ (262 до 270)</t>
  </si>
  <si>
    <t>Ж. ДОБИТАК ПО ОСНОВУ ОСТАЛИХ ПРИХОДА И РАСХОДА (251 – 261)</t>
  </si>
  <si>
    <t>З. ГУБИТАК ПО ОСНОВУ ОСТАЛИХ ПРИХОДА И РАСХОДА (261 – 251)</t>
  </si>
  <si>
    <t>И. ПРИХОДИ И РАСХОДИ ОД УСКЛАЂИВАЊА ВРИЈЕДНОСТИ ИМОВИНЕ</t>
  </si>
  <si>
    <t>II  РАСХОДИ ОД УСКЛАЂИВАЊА ВРИЈЕДНОСТИ ИМОВИНЕ (287 + 294)</t>
  </si>
  <si>
    <t xml:space="preserve">Ј. ДОБИТАК ПО ОСНОВУ УСКЛАЂИВАЊА </t>
  </si>
  <si>
    <t xml:space="preserve">К. ГУБИТАК ПО ОСНОВУ УСКЛАЂИВАЊА </t>
  </si>
  <si>
    <t xml:space="preserve">Л. Приходи по основу промјене </t>
  </si>
  <si>
    <t xml:space="preserve">    рачуноводствених политика и  </t>
  </si>
  <si>
    <t>Удио у добити придруженог друштва и заједничког подухвата примјеном методе удјела</t>
  </si>
  <si>
    <t>Удио у губитку придруженог друштва и заједничког подухвата примјеном методе удјела</t>
  </si>
  <si>
    <t>УКУПНИ ПРИХОДИ (201+239+251+273+301+303)</t>
  </si>
  <si>
    <t>УКУПНИ РАСХОДИ (219+244+261+286+302+304)</t>
  </si>
  <si>
    <t>М. ДОБИТ И ГУБИТАК ПРИЈЕ ОПОРЕЗИВАЊА</t>
  </si>
  <si>
    <t xml:space="preserve">2. Губитак прије опорезивања </t>
  </si>
  <si>
    <t>Н. ТЕКУЋИ И ОДЛОЖЕНИ ПОРЕЗ НА ДОБИТ</t>
  </si>
  <si>
    <t>2. Одложени порески расходи (311 + 312)</t>
  </si>
  <si>
    <t>3. Одложени порески приходи (314 + 315)</t>
  </si>
  <si>
    <t>3.1 Ефекат повећања одложених пореских средстава</t>
  </si>
  <si>
    <t>3.2 Ефекат смањења одложених пореских обавеза</t>
  </si>
  <si>
    <t>Њ. НЕТО ДОБИТ И НЕТО ГУБИТАК ПЕРИОДА</t>
  </si>
  <si>
    <t>1. Нето добит текуће године (307-309-310+313)&gt;0 и 307&gt;0 или (313-308-309-310)&gt;0 и 308&gt;0</t>
  </si>
  <si>
    <t>2. Нето губитак текуће године (308+309+310-313)&gt;0 и 308&gt;0 или (309+310-307-313)&gt;0 и 307&gt;0</t>
  </si>
  <si>
    <t>О. Међудивиденде и други видови расподјеле добитка у току периода</t>
  </si>
  <si>
    <t>Дио нето добити/губитка који припада већинским власницима</t>
  </si>
  <si>
    <t>Дио нето добити/губитка који припада мањинским власницима</t>
  </si>
  <si>
    <t>Обична зарада по акцији</t>
  </si>
  <si>
    <t>Разријеђена зарада по акцији</t>
  </si>
  <si>
    <t>Просјечан број запослених по основу часова рада</t>
  </si>
  <si>
    <t>Просјечан број запослених по основу стања на крају мјесеца</t>
  </si>
  <si>
    <t xml:space="preserve">Д. ДОБИТАК РЕДОВНЕ АКТИВНОСТИ   (237 + 239 – 244) или (239-244-238) </t>
  </si>
  <si>
    <t xml:space="preserve">Ђ. ГУБИТАК РЕДОВНЕ АКТИВНОСТИ  (238 + 244 -239) или (244-239-237) </t>
  </si>
  <si>
    <t>Е. ОСТАЛИ ДОБИЦИ И ГУБИЦИ  I   ОСТАЛИ ПРИХОДИ И ДОБИЦИ (252 до 260)</t>
  </si>
  <si>
    <t>570, 670 нето приказ</t>
  </si>
  <si>
    <t>И. ПРИХОДИ И РАСХОДИ ОД УСКЛАЂИВАЊА ВРИЈЕДНОСТИ ИМОВИНЕ                                                           I   ПРИХОДИ ОД УСКЛАЂИВАЊА ВРИЈЕДНОСТИ ИМОВИНЕ (274 + 281)</t>
  </si>
  <si>
    <t>680, 580 нето приказ</t>
  </si>
  <si>
    <t>681, 581 нето приказ</t>
  </si>
  <si>
    <t>682, 582 нето приказ</t>
  </si>
  <si>
    <t>683, 583 нето приказ</t>
  </si>
  <si>
    <t>685, 585 нето приказ</t>
  </si>
  <si>
    <t>688, дио 689, 588, дио 589 нето приказ</t>
  </si>
  <si>
    <t>684, 584 нето приказ</t>
  </si>
  <si>
    <t>686, 585 нето приказ</t>
  </si>
  <si>
    <t>дио 689, дио 589 нето приказ</t>
  </si>
  <si>
    <t>580, 680 нето приказ</t>
  </si>
  <si>
    <t>581, 681 нето приказ</t>
  </si>
  <si>
    <t>582, 682 нето приказ</t>
  </si>
  <si>
    <t>583, 683 нето приказ</t>
  </si>
  <si>
    <t>585, 685 нето приказ</t>
  </si>
  <si>
    <t>588, дио 589, 688, дио 689 нето приказ</t>
  </si>
  <si>
    <t>584, 684 нето приказ</t>
  </si>
  <si>
    <t>586, 686 нето приказ</t>
  </si>
  <si>
    <t>дио 589, дио 689 нето приказ</t>
  </si>
  <si>
    <t xml:space="preserve">Ј. ДОБИТАК ПО ОСНОВУ УСКЛАЂИВАЊА ВРИЈЕДНОСТИ ИМОВИНЕ (273 – 286) </t>
  </si>
  <si>
    <t>К. ГУБИТАК ПО ОСНОВУ УСКЛАЂИВАЊА ВРИЈЕДНОСТИ ИМОВИНЕ (286 – 273)</t>
  </si>
  <si>
    <t>Л. ПРИХОДИ ПО ОСНОВУ ПРОМЈЕНЕ РАЧУНОВОДСТВЕНИХ ПОЛИТИКА И ИСПРАВКЕ ГРЕШАКА ИЗ РАНИЈИХ ГОДИНА</t>
  </si>
  <si>
    <t>Љ. РАСХОДИ ПО ОСНОВУ ПРОМЈЕНЕ РАЧУНОВОДСТВЕНИХ ПОЛИТИКА И ИСПРАВКЕ ГРЕШАКА ИЗ РАНИЈИХ ГОДИНА</t>
  </si>
  <si>
    <t>2. Губитак прије опорезивања  (306 – 305)</t>
  </si>
  <si>
    <t>О. МЕЂУДИВИДЕНДЕ И ДРУГИ ВИДОВИ РАСПОДЈЕЛЕ ДОБИТКА У ТОКУ ПЕРИОДА</t>
  </si>
  <si>
    <t>ПРИЛОГ 3.</t>
  </si>
  <si>
    <t>А</t>
  </si>
  <si>
    <t xml:space="preserve">А  НЕТО ДОБИТ ИЛИ НЕТО ГУБИТАК ПЕРИОДА </t>
  </si>
  <si>
    <t>Промјена на 332 и 333</t>
  </si>
  <si>
    <t>Промјена на 331</t>
  </si>
  <si>
    <t xml:space="preserve">Промјена на 339, дио </t>
  </si>
  <si>
    <t>Промјена на 330</t>
  </si>
  <si>
    <t>Промјена на 339, дио</t>
  </si>
  <si>
    <t>Б. ОСТАЛА ДОБИТ/ ГУБИТАК У ПЕРИОДУ</t>
  </si>
  <si>
    <t>В. УКУПНА ДОБИТ / (ГУБИТАК) (400 ± 415)</t>
  </si>
  <si>
    <t>Дио укупне добити/губитка који припада већинским власницима</t>
  </si>
  <si>
    <t>Дио укупне добити/губитка који припада мањинским власницима</t>
  </si>
  <si>
    <t>Ознака позиције</t>
  </si>
  <si>
    <t>1.1   Повећање/(смањење) фер вриједности дужничких инструмената по фер вриједности кроз остали укупан резултат</t>
  </si>
  <si>
    <t>1. Ставке које могу бити рекласификоване у биланс успјеха (± 402 + 403 ± 404 ± 405 ± 406±407)</t>
  </si>
  <si>
    <t>1.2   Ефекти проистекли из трансакција заштите (hedging)</t>
  </si>
  <si>
    <t>1.3   Удио у осталом укупном резултату придруженог друштва и заједничког подухвата примјеном методе удјела</t>
  </si>
  <si>
    <t>1.4   Добици или губици по основу конверзије финансијских извјештаја иностраног пословања</t>
  </si>
  <si>
    <t>1.5   Остале ставке које могу бити рекласификоване у биланс успјеха</t>
  </si>
  <si>
    <t>1.6   Одложени порез на добит који се односи на ставке 1.1. до 1.4</t>
  </si>
  <si>
    <t>2. Ставке које неће бити рекласификоване у биланс успјеха (± 409± 410 ± 411 ± 412 ± 413 ± 414)</t>
  </si>
  <si>
    <t>2.1    Ревалоризација некретнина, постројења, опреме и нематеријалне имовине</t>
  </si>
  <si>
    <t>2.2    Повећање/(смањење) фер вриједности власничких инструмената по фер вриједности кроз остали укупан резултат</t>
  </si>
  <si>
    <t>2.3    Актуарски добици/(губици) од планова дефинисаних примања</t>
  </si>
  <si>
    <t>2.4    Удио у осталом укупном резултату придруженог друштва и заједничког подухвата примјеном методе удјела</t>
  </si>
  <si>
    <t>2.5    Остале ставке које неће бити рекласификоване у биланс успјеха</t>
  </si>
  <si>
    <t>2.6    Одложени порез на добит који се односи на ове ставке</t>
  </si>
  <si>
    <r>
      <t>Б. ОСТАЛА ДОБИТ/ ГУБИТАК У ПЕРИОДУ (</t>
    </r>
    <r>
      <rPr>
        <sz val="10"/>
        <color theme="1"/>
        <rFont val="Calibri"/>
        <family val="2"/>
      </rPr>
      <t>±</t>
    </r>
    <r>
      <rPr>
        <sz val="10"/>
        <color theme="1"/>
        <rFont val="Times New Roman"/>
        <family val="1"/>
      </rPr>
      <t>401±408)</t>
    </r>
  </si>
  <si>
    <t>ИЗВЈЕШТАЈ</t>
  </si>
  <si>
    <t>о осталом резултату у периоду</t>
  </si>
  <si>
    <t>од</t>
  </si>
  <si>
    <t>до</t>
  </si>
  <si>
    <t>Дана,</t>
  </si>
  <si>
    <t>БИЛАНС УСПЈЕХА</t>
  </si>
  <si>
    <t>(Извјештај о укупном резултату за период)</t>
  </si>
  <si>
    <t>БИЛАНС ТОКОВА ГОТОВИНЕ</t>
  </si>
  <si>
    <t>(извјештај о токовима готовине)</t>
  </si>
  <si>
    <t>1.</t>
  </si>
  <si>
    <t>Приливи од купаца и примљени аванси у земљи</t>
  </si>
  <si>
    <t>2.</t>
  </si>
  <si>
    <t>Приливи од купаца и примљени аванси у иностранству</t>
  </si>
  <si>
    <t>3.</t>
  </si>
  <si>
    <t>Приливи од премија, субвенција, дотација и сл.</t>
  </si>
  <si>
    <t>4.</t>
  </si>
  <si>
    <t>Остали приливи из пословних активности</t>
  </si>
  <si>
    <t>II</t>
  </si>
  <si>
    <t>Одливи готовине из пословних активности (507 до 512)</t>
  </si>
  <si>
    <t>Одливи по основу исплата добављачима и дати аванси у земљи</t>
  </si>
  <si>
    <t>Одливи по основу исплата добављачима и дати аванси у иностранству</t>
  </si>
  <si>
    <t>Одливи по основу плаћених камата</t>
  </si>
  <si>
    <t>Одливи по основу исплата плата, накнада плата и осталих личних расхода</t>
  </si>
  <si>
    <t>5.</t>
  </si>
  <si>
    <t>Одливи по основу пореза на добит</t>
  </si>
  <si>
    <t>6.</t>
  </si>
  <si>
    <t>Остали одливи из пословних активности</t>
  </si>
  <si>
    <t>III</t>
  </si>
  <si>
    <t>Нето прилив готовине из пословних активности (501 – 506)</t>
  </si>
  <si>
    <t>IV</t>
  </si>
  <si>
    <t>Нето одлив готовине из пословних активности (506 – 501)</t>
  </si>
  <si>
    <t>Приливи готовине по основу продаје акција и удјела зависних и придружених друштава и заједничких подухвата</t>
  </si>
  <si>
    <t>Приливи по основу продаје некретнина, постројења и опреме</t>
  </si>
  <si>
    <t>Приливи по основу продаје инвестиционих некретнина</t>
  </si>
  <si>
    <t>Приливи по основу продаје нематеријалних средстава</t>
  </si>
  <si>
    <t>Приливи по основу продаје сталних средстава намијењених продаји</t>
  </si>
  <si>
    <t>7.</t>
  </si>
  <si>
    <t>Приливи од финансијских средстава по фер вриједности кроз остали укупни резултат</t>
  </si>
  <si>
    <t>8.</t>
  </si>
  <si>
    <t>Приливи од финансијских средства по фер вриједности кроз биланс успјеха</t>
  </si>
  <si>
    <t>9.</t>
  </si>
  <si>
    <t>Приливи од осталих финансијских средстава по амортизованој вриједности</t>
  </si>
  <si>
    <t>10.</t>
  </si>
  <si>
    <t>Приливи по основу лизинга (главница)</t>
  </si>
  <si>
    <t>11.</t>
  </si>
  <si>
    <t>Приливи по основу лизинга (камата)</t>
  </si>
  <si>
    <t>12.</t>
  </si>
  <si>
    <t>Приливи по основу камата</t>
  </si>
  <si>
    <t>13.</t>
  </si>
  <si>
    <t>Приливи од дивиденди и учешћа у добити</t>
  </si>
  <si>
    <t>14.</t>
  </si>
  <si>
    <t>Приливи по основу дериватних финансијских инструмената</t>
  </si>
  <si>
    <t>15.</t>
  </si>
  <si>
    <t>Остали приливи из активности инвестирања</t>
  </si>
  <si>
    <t>Одливи готовине из активности инвестирања (532 до 541)</t>
  </si>
  <si>
    <t>Одливи готовине по основу куповине акција и удјела зависних и придружених друштава и заједничких подухвата</t>
  </si>
  <si>
    <t>Одливи по основу куповине некретнина, постројења и опреме</t>
  </si>
  <si>
    <t>Одливи по основу куповине инвестиционих некретнина</t>
  </si>
  <si>
    <t>Одливи по основу куповине биолошких средстава</t>
  </si>
  <si>
    <t>Одливи по основу куповине нематеријалних средстава</t>
  </si>
  <si>
    <t>Одливи по основу финансијских средстава по фер вриједности кроз остали укупни резултат</t>
  </si>
  <si>
    <t>Одливи по основу финансијских средства по фер вриједности кроз биланс успјеха</t>
  </si>
  <si>
    <t>Одливи по основу осталих финансијских средстава по амортизованој вриједности</t>
  </si>
  <si>
    <t>Одливи по основу дериватних финансијских инструмената</t>
  </si>
  <si>
    <t>Остали одливи из активности инвестирања</t>
  </si>
  <si>
    <t>Нето прилив готовине из активности инвестирања (515-531)</t>
  </si>
  <si>
    <t>Нето одлив готовине из активности инвестирања (531 – 515)</t>
  </si>
  <si>
    <t>Приливи по основу повећања основног капитала</t>
  </si>
  <si>
    <t>Приливи од продаје откупљених сопствених акција</t>
  </si>
  <si>
    <t>Приливи по основу дугорочних кредита</t>
  </si>
  <si>
    <t>Приливи по основу краткорочних кредита</t>
  </si>
  <si>
    <t>Приливи по основу издатих дужничких инструмента</t>
  </si>
  <si>
    <t xml:space="preserve">Остали приливи из активности финансирања </t>
  </si>
  <si>
    <t>Одливи готовине из активности финансирања (552 до 558)</t>
  </si>
  <si>
    <t>Одливи по основу откупа сопствених акција и удјела</t>
  </si>
  <si>
    <t xml:space="preserve">Одливи по основу дугорочних кредита </t>
  </si>
  <si>
    <t xml:space="preserve">Одливи по основу краткорочних кредита </t>
  </si>
  <si>
    <t xml:space="preserve">Одливи по основу лизинга </t>
  </si>
  <si>
    <t>Одливи по основу дужничких инструмената</t>
  </si>
  <si>
    <t>Одливи по основу исплаћених дивиденди</t>
  </si>
  <si>
    <t>Остали одливи из активности финансирања</t>
  </si>
  <si>
    <t>Нето прилив готовине из активности финансирања (544 – 551)</t>
  </si>
  <si>
    <t xml:space="preserve">Нето одлив готовине из активности финансирања (551 – 544) </t>
  </si>
  <si>
    <t>Г</t>
  </si>
  <si>
    <t>УКУПНИ ПРИЛИВИ ГОТОВИНЕ (501 + 515 + 544)</t>
  </si>
  <si>
    <t>Д</t>
  </si>
  <si>
    <t>УКУПНИ ОДЛИВИ ГОТОВИНЕ (506 + 531 + 551)</t>
  </si>
  <si>
    <t>Ђ</t>
  </si>
  <si>
    <t>НЕТО ПРИЛИВ ГОТОВИНЕ (561 – 562)</t>
  </si>
  <si>
    <t>Е</t>
  </si>
  <si>
    <t>НЕТО ОДЛИВ ГОТОВИНЕ (562 – 561)</t>
  </si>
  <si>
    <t>Ж</t>
  </si>
  <si>
    <t xml:space="preserve">ГОТОВИНА НА ПОЧЕТКУ ОБРАЧУНСКОГ ПЕРИОДА </t>
  </si>
  <si>
    <t>З</t>
  </si>
  <si>
    <t>ПОЗИТИВНЕ КУРСНЕ РАЗЛИКЕ ПО ОСНОВУ ПРЕРАЧУНА ГОТОВИНЕ</t>
  </si>
  <si>
    <t>И</t>
  </si>
  <si>
    <t>НЕГАТИВНЕ КУРСНЕ РАЗЛИКЕ ПО ОСНОВУ ПРЕРАЧУНА ГОТОВИНЕ</t>
  </si>
  <si>
    <t>Ј</t>
  </si>
  <si>
    <t>ГОТОВИНА НА КРАЈУ ОБРАЧУНСКОГ ПЕРИОДА (565 + 563 – 564 + 566 – 567)</t>
  </si>
  <si>
    <t>ТОКОВИ ГОТОВИНЕ ИЗ АКТИВНОСТИ ИНВЕСТИРАЊА                                     Приливи готовине из активности инвестирања (516 до 530)</t>
  </si>
  <si>
    <t>ПРИЛОГ 4.</t>
  </si>
  <si>
    <t>ВРСТА ПРОМЈЕНЕ НА КАПИТАЛУ</t>
  </si>
  <si>
    <t>КАПИТАЛ КОЈИ ПРИПАДА ВЛАСНИЦИМА МАТИЧНОГ ДРУШТВА</t>
  </si>
  <si>
    <t>Емисиона премија</t>
  </si>
  <si>
    <t xml:space="preserve">Резерве </t>
  </si>
  <si>
    <t>Ревалоризационе резерве за некретнине, постројења и опрему</t>
  </si>
  <si>
    <t>Ревалоризационе резерве за финансијска средства вреднована по фер вриједности кроз остали укупни резултат</t>
  </si>
  <si>
    <t>УДЈЕЛИ КОЈИ НЕМАЈУ КОНТРОЛУ (МАЊИНСКИ ИНТЕРЕСИ)</t>
  </si>
  <si>
    <t>ИЗВЈЕШТАЈ О ПРОМЈЕНАМА НА КАПИТАЛУ</t>
  </si>
  <si>
    <t>за период који се завршава на дан</t>
  </si>
  <si>
    <t>Акцијски капитал – Власнички удјели</t>
  </si>
  <si>
    <t>Остале ревалоризационе резерве</t>
  </si>
  <si>
    <t>Акумулирана нераспоређена добит / (непокривени губитак)</t>
  </si>
  <si>
    <t>УКУПНИ КАПИТАЛ 
(10 + 11)</t>
  </si>
  <si>
    <t xml:space="preserve">УКУПНО (3 + 4 + 5 + 6 ± 7 ± 8 ± 9)
</t>
  </si>
  <si>
    <t>2. Ефекти промјена у рачуноводственим политикама</t>
  </si>
  <si>
    <t>3. Ефекти исправки грешака</t>
  </si>
  <si>
    <t>5. Добит/(губитак) за годину</t>
  </si>
  <si>
    <t>6. Остали укупни резултат за годину</t>
  </si>
  <si>
    <t>7. Укупна добит/(губитак)
(± 905 ± 906)</t>
  </si>
  <si>
    <t>8. Емисија акцијског капитала и други облици повећања капитала</t>
  </si>
  <si>
    <t>9. Стицање сопствених акција и други облици смањења капитала</t>
  </si>
  <si>
    <t>10. Објављене дивиденде</t>
  </si>
  <si>
    <t>11. Други облици расподјеле добити и покриће губитка</t>
  </si>
  <si>
    <t>12. Остале промјене</t>
  </si>
  <si>
    <t>13. Стање на дан 31. 12. 20___. / 1. 1. 20____. године (904 ± 907 ± 908 – 909 – 910 ± 911 ± 912)</t>
  </si>
  <si>
    <t>14. Ефекти промјена у рачуноводственим политикама</t>
  </si>
  <si>
    <t>15. Ефекти исправки грешака</t>
  </si>
  <si>
    <t>16. Поново исказано стање на дан 1. 1. 20___. године 
(913 ± 914 ± 915)</t>
  </si>
  <si>
    <t>18. Остали укупни резултат за годину</t>
  </si>
  <si>
    <t>19. Укупна добит/(губитак) (± 917 ± 918)</t>
  </si>
  <si>
    <t>20. Емисија акцијског капитала и други облици повећања капитала</t>
  </si>
  <si>
    <t>21. Стицање сопствених акција и други облици смањења капитала</t>
  </si>
  <si>
    <t>22. Објављене дивиденде</t>
  </si>
  <si>
    <t>23. Други облици расподјеле добити и покриће губитка</t>
  </si>
  <si>
    <t>24. Остале промјене</t>
  </si>
  <si>
    <t>25. Стање на дан 31. 12. 20___. године (916 ± 919 ± 920 – 921 –922 ± 923 ± 924)</t>
  </si>
  <si>
    <t>Нето                      (5-6)</t>
  </si>
  <si>
    <t>M.П.</t>
  </si>
  <si>
    <t>М.П.</t>
  </si>
  <si>
    <t>01</t>
  </si>
  <si>
    <t>02</t>
  </si>
  <si>
    <t>03</t>
  </si>
  <si>
    <t>04</t>
  </si>
  <si>
    <t>05</t>
  </si>
  <si>
    <t>06</t>
  </si>
  <si>
    <t>090</t>
  </si>
  <si>
    <t>БИЛАНСНА ПАСИВА                                           А. КАПИТАЛ (102 – 110 + 113 – 114 + 115 + 119 + 122 – 123 + 124 – 128 + 131)</t>
  </si>
  <si>
    <t>А                    I</t>
  </si>
  <si>
    <t>ТОКОВИ ГОТОВИНЕ ИЗ ПОСЛОВНИХ АКТИВНОСТИ                                   Приливи готовине из пословних активности (502 до 505)</t>
  </si>
  <si>
    <t>Б                    I</t>
  </si>
  <si>
    <t>В                    I</t>
  </si>
  <si>
    <t>ТОКОВИ ГОТОВИНЕ ИЗ АКТИВНОСТИ ФИНАНСИРАЊА                             Приливи готовине из активности финансирања (545 до 550)</t>
  </si>
  <si>
    <t>˗ у конвертибилним маркама ˗</t>
  </si>
  <si>
    <r>
      <t xml:space="preserve">Сједиште: </t>
    </r>
    <r>
      <rPr>
        <u/>
        <sz val="10"/>
        <color theme="1"/>
        <rFont val="Times New Roman"/>
        <family val="1"/>
      </rPr>
      <t xml:space="preserve">                                                     </t>
    </r>
  </si>
  <si>
    <t xml:space="preserve">Упутство за попуњавање образаца Финансијског извјештаја: </t>
  </si>
  <si>
    <t xml:space="preserve">1. У обрасцу Биланса стања потребно је попунити следећа поља у заглављу: назив привредног друштва (предузетника), сједиште, рачун код овлашћене организације за платни промет, матични број, шифру дјелатности, ЈИБ, датум извјештаја. У самом обрасцу Биланса стања попуњавати за колоне Бруто, Исправка вриједности и Износ на дан биланса претходне године јединичне износе. Износе уносити без сепаратора за хиљаде и без децималних бројева (сепаратори за хиљаде се аутоматски додељују). Збирни износи у горе наведеним колонама, као и сви износи у колони нето се аутоматски рачунају. Колона Напомена у потпуности се мануелно уноси. У доњем делу изјештаја попунити датум, и податке о лицу са лиценом и лицу овлашћеном за заступање. </t>
  </si>
  <si>
    <t>предузетника:</t>
  </si>
  <si>
    <t>АНЕКС</t>
  </si>
  <si>
    <t>Додатни рачуноводствени извјештај</t>
  </si>
  <si>
    <t>. године</t>
  </si>
  <si>
    <t>Група рачуна / рачун</t>
  </si>
  <si>
    <t>Износ</t>
  </si>
  <si>
    <t xml:space="preserve"> </t>
  </si>
  <si>
    <t>- у конвертибилним маркама -</t>
  </si>
  <si>
    <t>201 и дио 200</t>
  </si>
  <si>
    <t>202 и дио 200</t>
  </si>
  <si>
    <t>203 и дио 200</t>
  </si>
  <si>
    <t>432 и дио 431</t>
  </si>
  <si>
    <t>433 и дио 431</t>
  </si>
  <si>
    <t>434 и дио 431</t>
  </si>
  <si>
    <t>601, дио 600, дио 605</t>
  </si>
  <si>
    <t>602, дио 600, дио 605</t>
  </si>
  <si>
    <t>603, дио 600, дио 605</t>
  </si>
  <si>
    <t>611, дио 610, дио 615</t>
  </si>
  <si>
    <t>612, дио 610, дио 615</t>
  </si>
  <si>
    <t>613, дио 610, дио 615</t>
  </si>
  <si>
    <t>621, дио 620, дио 625</t>
  </si>
  <si>
    <t>622, дио 620, дио 625</t>
  </si>
  <si>
    <t>623, дио 620, дио 625</t>
  </si>
  <si>
    <t>дио 650</t>
  </si>
  <si>
    <t>66 + 67</t>
  </si>
  <si>
    <t>дио 670</t>
  </si>
  <si>
    <t>522 + 523</t>
  </si>
  <si>
    <t>дио 525</t>
  </si>
  <si>
    <t>дио 532</t>
  </si>
  <si>
    <t>534 + 535</t>
  </si>
  <si>
    <t>536 + 537</t>
  </si>
  <si>
    <t>дио 539</t>
  </si>
  <si>
    <t>дио 550</t>
  </si>
  <si>
    <t>дио 555</t>
  </si>
  <si>
    <t>47, осим 479</t>
  </si>
  <si>
    <t>27, осим 279</t>
  </si>
  <si>
    <t>нема конта</t>
  </si>
  <si>
    <t>Улагања у истраживање и развој (дуговни промет без почетног стања)</t>
  </si>
  <si>
    <t>Купци из Републике Српске и купци – повезана правна лица из Републике Српске (дуговни промет без почетног стања)</t>
  </si>
  <si>
    <t>Купци из Брчко Дистрикта БиХ и купци – повезана правна лица из Брчко Дистрикта БиХ (дуговни промет без почетног стања)</t>
  </si>
  <si>
    <t>Добављачи из Републике Српске и добављачи повезана правна лица из Републике Српске (потражни промет без почетног стања)</t>
  </si>
  <si>
    <t>Добављачи из Федерације БиХ и добављачи повезана правна лица из ФБиХ (потражни промет без почетног стања)</t>
  </si>
  <si>
    <t xml:space="preserve">Добављачи из Брчко Дистрикта БиХ и добављачи повезана правна лица из Брчко Дистрикта БиХ (потражни промет без почетног стања) </t>
  </si>
  <si>
    <t>Приходи од продаје робе у Републици Српској и приходи од продаје робе повезаним правним лицима у Републици Српској</t>
  </si>
  <si>
    <t>Приходи од продаје робе у Федерацији БиХ и приходи од продаје робе повезаним правним лицима у ФБиХ</t>
  </si>
  <si>
    <t>Приходи од продаје робе у Брчко Дистрикту БиХ и приходи од продаје робе повезаним правним лицима у Брчко Дистрикту БиХ</t>
  </si>
  <si>
    <t>Приходи од продаје производа у Републици Српској и приходи од продаје производа повезаним правним лицима у Републици Српској</t>
  </si>
  <si>
    <t>Приходи од продаје производа у Федерацији БиХ и приходи од продаје производа повезаним правним лицима у ФБиХ</t>
  </si>
  <si>
    <t>Приходи од продаје производа у Брчко Дистрикту БиХ и приходи од продаје производа повезаним правним лицима у Брчко Дистрикту БиХ</t>
  </si>
  <si>
    <t>Приходи од пружених услуга у Републици Српској и приходи од пружених услуга повезаним правним лицима у Републици Српској</t>
  </si>
  <si>
    <t>Приходи од пружених услуга у Федерацији БиХ и приходи од пружених услуга повезаним правним лицима у Федерацији БиХ</t>
  </si>
  <si>
    <t>Приходи од пружених услуга у Брчко Дистрикту БиХ и приходи од пружених услуга повезаним правним лицима у Брчко Дистрикту БиХ</t>
  </si>
  <si>
    <t>a) Приходи од премија, субвенција, дотација, регреса, подстицаја и слично</t>
  </si>
  <si>
    <t>б) Приход од закупнина</t>
  </si>
  <si>
    <t>в) Приход од донација</t>
  </si>
  <si>
    <t>г) Приход од чланарина</t>
  </si>
  <si>
    <t>д) Приход од тантијема и лиценцних права</t>
  </si>
  <si>
    <t>ђ) Приход из намјенских извора финансирања (из буџета, фондова и др.)</t>
  </si>
  <si>
    <t>е) Приходи од дивиденди</t>
  </si>
  <si>
    <t>ж) Приходи од активирања или потрошње робе, готових производа или услуга</t>
  </si>
  <si>
    <t>з) Остали пословни приходи по другим основама</t>
  </si>
  <si>
    <t>ФИНАНСИЈСКИ И ОСТАЛИ ПРИХОДИ</t>
  </si>
  <si>
    <t>Од тога: добици по основу продаје некретнина, постројења и опреме</t>
  </si>
  <si>
    <t>Добици од дериватних финансијских инструмената</t>
  </si>
  <si>
    <t>ТРОШКОВИ ПЛАТА, НАКНАДА ПЛАТА И ОСТАЛИХ ЛИЧНИХ ПРИМАЊА</t>
  </si>
  <si>
    <t>Трошкови бруто накнада члановима управног, надзорног, одбора за ревизију и др.</t>
  </si>
  <si>
    <t>Трошкови запослених на службеном путу</t>
  </si>
  <si>
    <t xml:space="preserve">Од тога: дневнице </t>
  </si>
  <si>
    <t>а) Трошкови услуга на изради учинака</t>
  </si>
  <si>
    <t>б) Трошкови транспортних услуга</t>
  </si>
  <si>
    <t>в) Трошкови за услуге текућег одржавања основних средстава</t>
  </si>
  <si>
    <t>г) Трошкови за услуге инвестиционог одржавања основних средстава</t>
  </si>
  <si>
    <t>д) Трошкови закупа</t>
  </si>
  <si>
    <t xml:space="preserve">ђ) Трошкови сајмова, рекламе и пропаганде </t>
  </si>
  <si>
    <t>е) Трошкови истраживања и развоја који се не капитализују</t>
  </si>
  <si>
    <t>ж) Трошкови осталих услуга</t>
  </si>
  <si>
    <t>Од тога: бруто износи накнада по уговорима са физичким лицима ван радног односа</t>
  </si>
  <si>
    <t>а) Трошкови осталих услуга</t>
  </si>
  <si>
    <t xml:space="preserve">Од тога: трошкови стручног образовања и усавршавања запослених </t>
  </si>
  <si>
    <t>б) Трошкови репрезентације</t>
  </si>
  <si>
    <t>в) Трошкови премије осигурања</t>
  </si>
  <si>
    <t>г) Трошкови платног промета</t>
  </si>
  <si>
    <t>д) Трошкови чланарина</t>
  </si>
  <si>
    <t>ж) Остали нематеријални трошкови</t>
  </si>
  <si>
    <t xml:space="preserve">ОБАВЕЗЕ И ПОТРАЖИВАЊА </t>
  </si>
  <si>
    <t>Обрачунати (фактурисани) порез на додату вриједност (кумулативан промет конта)</t>
  </si>
  <si>
    <t>Улазни порез на додату вриједност (кумулативан промет конта)</t>
  </si>
  <si>
    <t>Обавезе за ПДВ по основу разлике између обрачунатог и аконтационог ПДВ-а (салдо конта)</t>
  </si>
  <si>
    <t xml:space="preserve">Потраживања по основу разлике између аконтационог и обрачунатог ПДВ-а (салдо конта) </t>
  </si>
  <si>
    <t>ПДВ плаћен при увозу (кумулативан промет конта)</t>
  </si>
  <si>
    <t xml:space="preserve">Обавезе за ПДВ плаћен при увозу (кумулативан промет конта) </t>
  </si>
  <si>
    <t>Обавезе за акцизе (кумулативан промет конта)</t>
  </si>
  <si>
    <t>Приходи остварени на бази подуговарања</t>
  </si>
  <si>
    <t>Плаћања подуговарачима за рад, испоручене производе и услуге</t>
  </si>
  <si>
    <t>Укупан број одрађених часова рада (ефективни часови рада без боловања, годишњих одмора, државних празника и сл.)</t>
  </si>
  <si>
    <t>ОСТАЛИ ПОСЛОВНИ ПРИХОДИ 
(618 + 621 + 622 + 623 + 624 + 625 + 626 + 627 + 628)</t>
  </si>
  <si>
    <t>ТРОШКОВИ ПРОИЗВОДНИХ УСЛУГА
(637 + 638 + 639 + 640 + 641 + 642 + 643 + 644)</t>
  </si>
  <si>
    <t>НЕМАТЕРИЈАЛНИ ТРОШКОВИ 
(647 + 650 + 651 + 652 + 653 + 654 + 655 + 656)</t>
  </si>
  <si>
    <t xml:space="preserve">Купци из Федерације БиХ и купци – повезана правна лица из ФБиХ                                (дуговни промет без почетног стања)    </t>
  </si>
  <si>
    <r>
      <t>ђ) Трошкови пореза на производе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: царине, боравишне таксе, порез на игре на срећу и сл.</t>
    </r>
  </si>
  <si>
    <r>
      <t>Од тога: приходи по основу субвенција на производе</t>
    </r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(субвенције које се могу приказати по јединици производа, на примјер, возна карта, брашно, хљеб, млијеко и др.)</t>
    </r>
  </si>
  <si>
    <r>
      <t>Од тога: Приходи по основу субвенција на производњу</t>
    </r>
    <r>
      <rPr>
        <vertAlign val="superscript"/>
        <sz val="10"/>
        <color theme="1"/>
        <rFont val="Times New Roman"/>
        <family val="1"/>
      </rPr>
      <t xml:space="preserve">2 </t>
    </r>
    <r>
      <rPr>
        <sz val="10"/>
        <color theme="1"/>
        <rFont val="Times New Roman"/>
        <family val="1"/>
      </rPr>
      <t xml:space="preserve">(на запошљавање, плату, каматну стопу, за смањење загађења и др.) </t>
    </r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</si>
  <si>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</si>
  <si>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</si>
  <si>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</si>
  <si>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</si>
  <si>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</si>
  <si>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</si>
  <si>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</si>
  <si>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</si>
  <si>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</si>
  <si>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</si>
  <si>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</si>
  <si>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</si>
  <si>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</si>
  <si>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</si>
  <si>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</si>
  <si>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</si>
  <si>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</si>
  <si>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</si>
  <si>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</si>
  <si>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</si>
  <si>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</si>
  <si>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</si>
  <si>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</si>
  <si>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</si>
  <si>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</si>
  <si>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</si>
  <si>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</si>
  <si>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</si>
  <si>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</si>
  <si>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</si>
  <si>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</si>
  <si>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</si>
  <si>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</si>
  <si>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</si>
  <si>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</si>
  <si>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</si>
  <si>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</si>
  <si>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</si>
  <si>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</si>
  <si>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</si>
  <si>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</si>
  <si>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</si>
  <si>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</si>
  <si>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</si>
  <si>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</si>
  <si>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</si>
  <si>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</si>
  <si>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</si>
  <si>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</si>
  <si>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</si>
  <si>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</si>
  <si>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</si>
  <si>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</si>
  <si>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</si>
  <si>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</si>
  <si>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</si>
  <si>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</si>
  <si>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</si>
  <si>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</si>
  <si>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</si>
  <si>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</si>
  <si>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</si>
  <si>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</si>
  <si>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</si>
  <si>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</si>
  <si>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</si>
  <si>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</si>
  <si>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r>
      <t>е) Трошкови пореза на производњу</t>
    </r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:на имовину, на земљиште, за коришћење вода и шума, за противпожарну заштиту и сл.</t>
    </r>
  </si>
  <si>
    <t xml:space="preserve">2. У обрасцима Биланс успјеха, Извјештај о осталом резултату, Биланс токова готовине, Извјештај о променама на капиталу и Анексу потребно је попунити следећа поља у заглављу: матични број и датум, односно период састављања извјештаја (од датума до датума). Остала поља у заглављу која се односе на назив, сједиште, рачун, шифру дјелатности се аутоматски попуњавају на основу података из обрасца Биланса стања. У обрасцима Биланса успјеха, Извјештаја о осталом резултату, Биланса токова готовине и Анексу попуњавати колоне Текућа година и Претходна година јединичне износе док се збирни износи аутоматски рачунају. Колона Напомена у потпуности се мануелно уноси.  У обрасцу Извјештај о осталом резултату и Извјештај о променама на капиталу вредности које се односе на губитак/смањење уносити са предзнаком минус (-). Називи редова у обрасцу Извјештај о променама на капиталу допунити са аспекта уноса датума извјештаја. У обрасцу Извјештаја о променама на капиталу попуњавати јединичне износе у колонама од 3-9 и колони 11, док се износи у колнама 10 и 12 аутоматски рачунају. Све износе уносити без сепаратора за хиљаде и без децимала. У доњем делу изјештаја попунити датум, и податке о лицу са лиценом и лицу овлашћеном за заступање. </t>
  </si>
  <si>
    <t>А. ПОСЛОВНИ ПРИХОДИ И РАСХОДИ                                                  I   ПОСЛОВНИ ПРИХОДИ                          (202 + 206 + 210 + 214 – 215 + 216 – 217 + 218)</t>
  </si>
  <si>
    <t>Њ. НЕТО ДОБИТ И НЕТО ГУБИТАК ПЕРИОДА                                                        1. Нето добит текуће године (307-309-310+313)&gt;0 и 307&gt;0 или (313-308-309-310)&gt;0 и 308&gt;0</t>
  </si>
  <si>
    <t>М. ДОБИТ И ГУБИТАК ПРИЈЕ ОПОРЕЗИВАЊА                                             1. Добит прије опорезивања  (305 – 306)</t>
  </si>
  <si>
    <t>Г. ФИНАНСИЈСКИ ПРИХОДИ И РАСХОДИ                                                           I  ФИНАНСИЈСКИ ПРИХОДИ (240 до 243)</t>
  </si>
  <si>
    <t xml:space="preserve">Н. ТЕКУЋИ И ОДЛОЖЕНИ ПОРЕЗ НА ДОБИТ                                                               1. Порески расходи периода </t>
  </si>
  <si>
    <t>Kolona1</t>
  </si>
  <si>
    <t>Kolona2</t>
  </si>
  <si>
    <t>Kolona3</t>
  </si>
  <si>
    <t>Kolona4</t>
  </si>
  <si>
    <t>Kolona5</t>
  </si>
  <si>
    <t>Kolona6</t>
  </si>
  <si>
    <t>Kolona7</t>
  </si>
  <si>
    <t>Kolona8</t>
  </si>
  <si>
    <t>Kolona9</t>
  </si>
  <si>
    <t>Kolona10</t>
  </si>
  <si>
    <t>AOP</t>
  </si>
  <si>
    <t>Id izvještaja</t>
  </si>
  <si>
    <t>Napomena</t>
  </si>
  <si>
    <t>Procedura za kreiranje txt fajla koji se importuje u APIF-ovu aplikaciju za elektrnosko dostavljanje FI.</t>
  </si>
  <si>
    <t>2. Kopirati podatke u Notepad.</t>
  </si>
  <si>
    <t>3. Sačuvati Notepad fajl i importovati fajl u APIF FIA aplikaciju.</t>
  </si>
  <si>
    <t>1. Obilježiti sve kolone i redove sa podacima iz tabele, bez zaglavlja tabele kao na primjeru.</t>
  </si>
  <si>
    <r>
      <t xml:space="preserve">Сједиште: </t>
    </r>
    <r>
      <rPr>
        <u/>
        <sz val="10"/>
        <rFont val="Times New Roman"/>
        <family val="1"/>
      </rPr>
      <t xml:space="preserve">                                                     </t>
    </r>
  </si>
  <si>
    <r>
      <t>А. СТАЛНА СРЕДСТВА (002 + 008 + 015 + 016 + 017 + 022 + 034</t>
    </r>
    <r>
      <rPr>
        <b/>
        <sz val="10"/>
        <rFont val="Times New Roman"/>
        <family val="1"/>
      </rPr>
      <t>)</t>
    </r>
  </si>
  <si>
    <t>4. Поново исказано стање на дан 1. 1. 20__. године 
(901 ± 902 ± 903)</t>
  </si>
  <si>
    <t xml:space="preserve">17. Добит/(губитак) за годину </t>
  </si>
  <si>
    <t>1.      Приходи од продаје робе (203 до 205)</t>
  </si>
  <si>
    <t>2.      Приходи од продаје производа (207 до 209)</t>
  </si>
  <si>
    <t>3.   Приходи од пружених услуга (211 до 213)</t>
  </si>
  <si>
    <t>4.   Повећање вриједности залиха учинака</t>
  </si>
  <si>
    <t>5.   Смањење вриједности залиха учинака</t>
  </si>
  <si>
    <t>6.   Повећање вриједности инвестиционих некретнина и биолошких средстава која се не амортизују</t>
  </si>
  <si>
    <t>7.   Смањење вриједности инвестиционих некретнина и биолошких средстава која се не амортизују</t>
  </si>
  <si>
    <t>1.  Набавна вриједност продате робе</t>
  </si>
  <si>
    <t>2.  Трошкови материјала</t>
  </si>
  <si>
    <t>3.  Трошкови горива и енергије</t>
  </si>
  <si>
    <t>4.  Трошкови плата, накнада плата и осталих личних примања (224 + 225)</t>
  </si>
  <si>
    <t>5.  Трошкови производних услуга</t>
  </si>
  <si>
    <t>6.  Трошкови амортизације и резервисања (228 + 233)</t>
  </si>
  <si>
    <t>6.1 Трошкови амортизације (229 до 232)</t>
  </si>
  <si>
    <t>б) Амортизација инвестиционих некретнина</t>
  </si>
  <si>
    <t>6.2 Трошкови резервисања</t>
  </si>
  <si>
    <t>7.  Нематеријални трошкови     (без пореза и доприноса)</t>
  </si>
  <si>
    <t xml:space="preserve">7.  Нематеријални трошкови </t>
  </si>
  <si>
    <t>8.  Трошкови пореза</t>
  </si>
  <si>
    <t>9.  Трошкови доприноса</t>
  </si>
  <si>
    <t>1.  Приходи од камата</t>
  </si>
  <si>
    <t>2.  Позитивне курсне разлике</t>
  </si>
  <si>
    <t>3.  Приходи од ефеката валутне клаузуле</t>
  </si>
  <si>
    <t>4.  Остали финансијски приходи</t>
  </si>
  <si>
    <t>1.   Расходи камата</t>
  </si>
  <si>
    <t>2.   Негативне курсне разлике</t>
  </si>
  <si>
    <t>3.   Расходи по основу валутне клаузуле</t>
  </si>
  <si>
    <t>4.   Остали финансијски расходи</t>
  </si>
  <si>
    <t>1.      Нето добици по основу продаје нематеријалних средстава, некретнина, постројења и опреме</t>
  </si>
  <si>
    <t>2.      Нето добици по основу продаје инвестиционих некретнина</t>
  </si>
  <si>
    <t>3.      Нето добици по основу продаје биолошких средстава</t>
  </si>
  <si>
    <t>4.      Нето добици по основу продаје сталних средстава намијењених продаји и средстава пословања које се обуставља</t>
  </si>
  <si>
    <t>5.      Нето добици по основу продаје финансијских средстава и улагања у повезана лица</t>
  </si>
  <si>
    <t>6.      Нето добици по основу продаје материјала</t>
  </si>
  <si>
    <t>7.      Вишкови</t>
  </si>
  <si>
    <t xml:space="preserve">8.      Остали приходи и добици </t>
  </si>
  <si>
    <t xml:space="preserve">9.      Нето добици од дериватних финансијских инструмената </t>
  </si>
  <si>
    <t>1.      Нето губици по основу отуђења нематеријалних средстава, некретнина, постројења и опреме</t>
  </si>
  <si>
    <t>2.      Нето губици по основу отуђења инвестиционих некретнина</t>
  </si>
  <si>
    <t>3.      Нето губици по основу отуђења биолошких средстава</t>
  </si>
  <si>
    <t>4.      Нето губици по основу отуђења сталних средстава намијењених продаји и средстава пословања које се обуставља</t>
  </si>
  <si>
    <t>5.      Нето губици од отуђења финансијских средстава и улагања у повезана лица</t>
  </si>
  <si>
    <t>6.      Нето губици по основу продаје материјала</t>
  </si>
  <si>
    <t>7.      Мањкови</t>
  </si>
  <si>
    <t>8.      Нето губици од дериватних финансијских инструмената</t>
  </si>
  <si>
    <t>9.      Остали расходи и губици</t>
  </si>
  <si>
    <t>1.      Нето добици од усклађивања имовине (осим финансијске)  (275 до 280)</t>
  </si>
  <si>
    <t>1.1.   Нето добици од умањења раније признатих губитака усљед обезвређења нематеријалних средстава</t>
  </si>
  <si>
    <t>1.2.   Нето добици од умањења раније признатих губитака усљед обезвређења некретнина, постројења и опреме</t>
  </si>
  <si>
    <t>1.3.   Нето добици од умањења раније признатих губитака усљед обезвређења инвестиционих некретнина које се вреднују по набавној вриједности</t>
  </si>
  <si>
    <t>1.4.   Нето добици од умањења раније признатих губитака усљед обезвређења биолошких средства која се вреднују по набавној вриједности</t>
  </si>
  <si>
    <t xml:space="preserve">1.5.   Нето добици од усклађивања вриједности залиха материјала и робе </t>
  </si>
  <si>
    <t>1.6.   Нето добици од усклађивања вриједност сталних средстава намијењених продаји, средстава пословања које се обуставља и осталих нефинансијских средстава</t>
  </si>
  <si>
    <t>2.      Нето добици од усклађивања вриједности финансијских средстава (282 до 285)</t>
  </si>
  <si>
    <t xml:space="preserve">2.1   Нето добици од усклађивања вриједности дугорочних финансијских средстава </t>
  </si>
  <si>
    <t>2.2   Нето добици од усклађивања вриједности краткорочних финансијских средстава (осим потраживања од купаца)</t>
  </si>
  <si>
    <t xml:space="preserve">2.3   Нето добици од умањења раније признатих кредитних губитака усљед обезвређења потраживања од купаца </t>
  </si>
  <si>
    <t>2.4   Нето добици од усклађивања вриједности осталих финансијских средстава</t>
  </si>
  <si>
    <t>1.      Расходи од усклађивања вриједности имовине (осим финансијске) (288 до 293)</t>
  </si>
  <si>
    <t>1.1.   Нето губици по основу обезвређење нематеријалних средстава</t>
  </si>
  <si>
    <t>1.2.   Нето губици по основу обезвређење некретнина, постројења и опреме</t>
  </si>
  <si>
    <t>1.3.   Нето губици по основу обезвређење инвестиционих некретнина које се вреднују по набавној вриједности</t>
  </si>
  <si>
    <t>1.4.   Нето губици по основу обезвређење биолошких средства које се вреднују по набавној вриједности</t>
  </si>
  <si>
    <t xml:space="preserve">1.5.   Нето губици од усклађивања вриједности залиха материјала и робе </t>
  </si>
  <si>
    <t>1.6.   Нето губици од усклађивања вриједности сталних средстава намијењених продаји, средстава пословања које се обуставља и осталих нефинансијских средстава</t>
  </si>
  <si>
    <t>2.      Губици од усклађивања вриједности финансијских средстава (295 до 298)</t>
  </si>
  <si>
    <t>2.1   Нето губици од усклађивања вриједности дугорочних финансијских средстава</t>
  </si>
  <si>
    <t>2.2   Нето губици од усклађивања вриједности краткорочних финансијских средстава (осим потраживања од купаца)</t>
  </si>
  <si>
    <t>2.3   Нето губици од усклађивања вриједности потраживања од купаца</t>
  </si>
  <si>
    <t>2.4   Нето губици од усклађивања вриједности осталих финансијских средстава</t>
  </si>
  <si>
    <t>2.1   Ефекат смањења одложених пореских средстава</t>
  </si>
  <si>
    <t>2.2   Ефекат повећања одложених пореских обавеза</t>
  </si>
  <si>
    <t>1.1 Акцијски капитал-обичне акције</t>
  </si>
  <si>
    <t>1.2 Акцијски капитал –повлашћене (приоритетне) акције</t>
  </si>
  <si>
    <t>1. Законске резерве</t>
  </si>
  <si>
    <t>2. Статутарне резерве</t>
  </si>
  <si>
    <t>3. Остале резерве</t>
  </si>
  <si>
    <t>2. Нераспоређена добит текуће године / Нераспоређени вишак прихода над расходима текуће године</t>
  </si>
  <si>
    <t>I ДУГОРОЧНА РЕЗЕРВИСАЊА (134 до 136)</t>
  </si>
  <si>
    <t>II ДУГОРОЧНЕ ОБАВЕЗЕ (138 до 144)</t>
  </si>
  <si>
    <t>1.    Обавезе према повезаним правним лицима</t>
  </si>
  <si>
    <t>2.    Дугорочни кредити у земљи</t>
  </si>
  <si>
    <t>3.    Дугорочни кредити у иностранству</t>
  </si>
  <si>
    <t>4.    Обавезе по емитованим дужничким инструментима</t>
  </si>
  <si>
    <t>5.    Дугорочне обавезе по лизингу</t>
  </si>
  <si>
    <t>6.    Остале дугорочне финансијске обавезе по амортизованој вриједности</t>
  </si>
  <si>
    <t>7.    Остале дугорочне обавезе, укључујући разграничења</t>
  </si>
  <si>
    <t>1.1.    Краткорочне финансијске обавезе према повезаним правним лицима</t>
  </si>
  <si>
    <t>1.2.    Краткорочни кредити и обавезе по емитованим краткорочним хартијама од вриједности</t>
  </si>
  <si>
    <t xml:space="preserve">1.3.    Краткорочне обавезе по лизингу </t>
  </si>
  <si>
    <t>1.4.    Краткорочне обавезе по фер вриједности кроз биланс успјеха</t>
  </si>
  <si>
    <t>1.5.    Дериватне финансијске обавезе</t>
  </si>
  <si>
    <t>1.6.    Остале обавезе по амортизованој вриједности</t>
  </si>
  <si>
    <t>2.1   Примљени аванси, депозити и кауције</t>
  </si>
  <si>
    <t>2.2   Добављачи – повезана правна лица</t>
  </si>
  <si>
    <t>2.3   Добављачи у земљи</t>
  </si>
  <si>
    <t>2.4   Добављачи из иностранства</t>
  </si>
  <si>
    <t>2.5   Остале обавезе из пословања</t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</si>
  <si>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Субвенције на производе обухватају субвенције које се могу приказати по jединици производа, тј. износ ових субвенција зависи од обима производње (нпр. возна карта, брашно, хљеб, млијеко и сл.).
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Субвенције на производњу представљају субвенције које се не могу исказати по јединици производа или услуге (нпр. на запошљавање, плату, каматну стопу, за смањење загађења и сл.).
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Порези на производе зависе од количине или вриједности произведених добара и услуга (нпр. царине, боравишне таксе, порез на игре на срећу и сл.).
</t>
    </r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Порези на производњу укључују све порезе који терете извјештајни ентитет због ангажовања у производњи, независно од количине или вриједности произведених добара и услуга (нпр.: на имовину, на земљиште, за коришћење вода и шума, за противпожарну заштиту и сл.).</t>
    </r>
  </si>
  <si>
    <r>
      <rPr>
        <b/>
        <sz val="10"/>
        <color theme="1"/>
        <rFont val="Times New Roman"/>
        <family val="1"/>
      </rPr>
      <t>НАПОМЕНЕ</t>
    </r>
    <r>
      <rPr>
        <sz val="10"/>
        <color theme="1"/>
        <rFont val="Times New Roman"/>
        <family val="1"/>
      </rPr>
      <t xml:space="preserve"> за попуњавање Анекса – Додатног рачуноводственог извјештаја:
За израчунавање и анализу макроекономских агрегата су, поред података из образаца Биланс стања – Извјештаја о финансијском положају на крају периода и Биланса успјеха, неопходни и подаци из Анекса – Додатног рачуноводственог извјештаја.
Приликом попуњавања обрасца Анекса подаци се уносе на одређене позиције означене у колони 2 обрасца, односно ознаке за АОП у колони 3, са рачуна и група рачуна означених у колони 1 на сљедећа два начина:
1. Поједине ставке, приказане у Билансу успјеха у укупном износу, у Анексу се приказују рашчлањено, односно аналитички. На примјер:                                                                                        
– трошкови пореза приказани су у Билансу успјеха у укупном износу (ознака АОП 235), у Анексу се приказују одвојено као: трошкови пореза на производе (АОП 654) и трошкови пореза на производњу (АОП 655), без укупног износа.
2. Са друге стране, ако је код неке позиције означене у колони 2 обрасца Анекса наведено „од тога“, значи да структуру тих ставки, прихода или расхода, чини више дијелова од којих се у Анексу захтијевају само поједини.
На примјер: за позицију АОП 618 – Приходи од премија, субвенција, дотација, регреса, подстицаја и слично, потребно је унијети цјелокупан износ са рачуна 650, а даље се траже само подаци о приходима по основу субвенција на производе (АОП 619 – од тога: приходи по основу субвенција на производе) и подаци о приходима по основу субвенције на производњу (АОП 620 – од тога: приходи по основу субвенција на производњу).
</t>
    </r>
  </si>
  <si>
    <t>Приливи по основу продаје биолошких средстава</t>
  </si>
  <si>
    <t>1. Стање на дан 1. 1. 20___. Године</t>
  </si>
  <si>
    <t>GEOFON AD TESLIĆ</t>
  </si>
  <si>
    <t>ALEKSANDRA RAJKOVIĆA 20 B, TESLIĆ</t>
  </si>
  <si>
    <t>562099-0000195367</t>
  </si>
  <si>
    <t>1</t>
  </si>
  <si>
    <t>9</t>
  </si>
  <si>
    <t>2</t>
  </si>
  <si>
    <t>5</t>
  </si>
  <si>
    <t>6</t>
  </si>
  <si>
    <t>7</t>
  </si>
  <si>
    <t>0</t>
  </si>
  <si>
    <t>4</t>
  </si>
  <si>
    <t>31.12.2025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</si>
</sst>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</font>
    <font>
      <b/>
      <sz val="10"/>
      <color theme="1"/>
      <name val="Times New Roman"/>
      <family val="1"/>
    </font>
    <font>
      <u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8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charset val="238"/>
      <scheme val="minor"/>
    </font>
    <font>
      <u/>
      <sz val="10"/>
      <name val="Times New Roman"/>
      <family val="1"/>
    </font>
    <font>
      <b/>
      <sz val="10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61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</cellStyleXfs>
  <cellXfs count="227">
    <xf numFmtId="0" fontId="0" fillId="0" borderId="0" xfId="0"/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/>
    </xf>
    <xf numFmtId="0" fontId="3" fillId="0" borderId="1" xfId="0" applyFont="1" applyBorder="1" applyAlignment="1" applyProtection="1">
      <alignment horizontal="left"/>
      <protection locked="0"/>
    </xf>
    <xf numFmtId="0" fontId="15" fillId="6" borderId="4" xfId="2" applyFont="1" applyBorder="1" applyAlignment="1">
      <alignment horizontal="center" vertical="center" wrapText="1"/>
    </xf>
    <xf numFmtId="0" fontId="15" fillId="6" borderId="4" xfId="2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16" fillId="0" borderId="0" xfId="0" applyNumberFormat="1" applyFont="1"/>
    <xf numFmtId="49" fontId="16" fillId="0" borderId="0" xfId="0" applyNumberFormat="1" applyFont="1" applyAlignment="1">
      <alignment horizontal="right"/>
    </xf>
    <xf numFmtId="1" fontId="16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0" fontId="2" fillId="7" borderId="0" xfId="3" applyAlignment="1">
      <alignment horizontal="right"/>
    </xf>
    <xf numFmtId="3" fontId="16" fillId="3" borderId="0" xfId="0" applyNumberFormat="1" applyFont="1" applyFill="1" applyAlignment="1">
      <alignment horizontal="center" vertical="center"/>
    </xf>
    <xf numFmtId="3" fontId="16" fillId="3" borderId="0" xfId="0" applyNumberFormat="1" applyFont="1" applyFill="1"/>
    <xf numFmtId="3" fontId="2" fillId="3" borderId="0" xfId="0" applyNumberFormat="1" applyFont="1" applyFill="1"/>
    <xf numFmtId="3" fontId="17" fillId="3" borderId="0" xfId="0" applyNumberFormat="1" applyFont="1" applyFill="1" applyAlignment="1">
      <alignment horizontal="left" vertical="center"/>
    </xf>
    <xf numFmtId="3" fontId="16" fillId="3" borderId="0" xfId="0" applyNumberFormat="1" applyFont="1" applyFill="1" applyAlignment="1">
      <alignment horizontal="right"/>
    </xf>
    <xf numFmtId="49" fontId="16" fillId="3" borderId="0" xfId="0" applyNumberFormat="1" applyFont="1" applyFill="1" applyAlignment="1">
      <alignment horizontal="right"/>
    </xf>
    <xf numFmtId="1" fontId="16" fillId="3" borderId="0" xfId="0" applyNumberFormat="1" applyFont="1" applyFill="1" applyAlignment="1">
      <alignment horizontal="right"/>
    </xf>
    <xf numFmtId="0" fontId="5" fillId="0" borderId="0" xfId="0" applyFont="1" applyAlignment="1">
      <alignment horizontal="justify" vertical="top" wrapText="1"/>
    </xf>
    <xf numFmtId="3" fontId="16" fillId="3" borderId="0" xfId="0" quotePrefix="1" applyNumberFormat="1" applyFont="1" applyFill="1"/>
    <xf numFmtId="0" fontId="2" fillId="7" borderId="0" xfId="3" applyAlignment="1" applyProtection="1">
      <alignment horizontal="right"/>
      <protection hidden="1"/>
    </xf>
    <xf numFmtId="0" fontId="7" fillId="0" borderId="0" xfId="0" applyFont="1" applyAlignment="1">
      <alignment vertical="center"/>
    </xf>
    <xf numFmtId="49" fontId="3" fillId="0" borderId="0" xfId="0" applyNumberFormat="1" applyFont="1" applyProtection="1">
      <protection hidden="1"/>
    </xf>
    <xf numFmtId="49" fontId="3" fillId="0" borderId="0" xfId="0" applyNumberFormat="1" applyFont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1" fontId="3" fillId="0" borderId="0" xfId="0" applyNumberFormat="1" applyFont="1" applyAlignment="1" applyProtection="1">
      <alignment horizontal="left" vertical="center"/>
      <protection hidden="1"/>
    </xf>
    <xf numFmtId="1" fontId="3" fillId="0" borderId="0" xfId="0" applyNumberFormat="1" applyFont="1" applyAlignment="1" applyProtection="1">
      <alignment vertical="center"/>
      <protection hidden="1"/>
    </xf>
    <xf numFmtId="1" fontId="3" fillId="0" borderId="0" xfId="0" applyNumberFormat="1" applyFont="1" applyProtection="1">
      <protection hidden="1"/>
    </xf>
    <xf numFmtId="49" fontId="4" fillId="4" borderId="4" xfId="0" applyNumberFormat="1" applyFont="1" applyFill="1" applyBorder="1" applyAlignment="1" applyProtection="1">
      <alignment horizontal="center" vertical="center"/>
      <protection hidden="1"/>
    </xf>
    <xf numFmtId="1" fontId="3" fillId="0" borderId="0" xfId="0" applyNumberFormat="1" applyFont="1" applyAlignment="1" applyProtection="1">
      <alignment horizontal="right" vertical="center"/>
      <protection hidden="1"/>
    </xf>
    <xf numFmtId="1" fontId="4" fillId="4" borderId="4" xfId="0" applyNumberFormat="1" applyFont="1" applyFill="1" applyBorder="1" applyAlignment="1" applyProtection="1">
      <alignment horizontal="center" vertical="center"/>
      <protection hidden="1"/>
    </xf>
    <xf numFmtId="1" fontId="3" fillId="0" borderId="0" xfId="0" applyNumberFormat="1" applyFont="1" applyAlignment="1" applyProtection="1">
      <alignment horizontal="center" vertical="center"/>
      <protection hidden="1"/>
    </xf>
    <xf numFmtId="1" fontId="4" fillId="3" borderId="0" xfId="0" applyNumberFormat="1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justify" vertical="center"/>
      <protection hidden="1"/>
    </xf>
    <xf numFmtId="49" fontId="18" fillId="0" borderId="0" xfId="0" applyNumberFormat="1" applyFont="1" applyAlignment="1" applyProtection="1">
      <alignment horizontal="left" vertical="center" wrapText="1"/>
      <protection hidden="1"/>
    </xf>
    <xf numFmtId="49" fontId="18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49" fontId="18" fillId="0" borderId="0" xfId="0" applyNumberFormat="1" applyFont="1" applyAlignment="1" applyProtection="1">
      <alignment horizontal="left" vertical="center"/>
      <protection hidden="1"/>
    </xf>
    <xf numFmtId="0" fontId="19" fillId="0" borderId="0" xfId="0" applyFont="1" applyProtection="1">
      <protection hidden="1"/>
    </xf>
    <xf numFmtId="49" fontId="18" fillId="0" borderId="0" xfId="0" applyNumberFormat="1" applyFont="1" applyAlignment="1" applyProtection="1">
      <alignment horizontal="right" vertical="center"/>
      <protection hidden="1"/>
    </xf>
    <xf numFmtId="49" fontId="18" fillId="0" borderId="0" xfId="0" applyNumberFormat="1" applyFont="1" applyAlignment="1" applyProtection="1">
      <alignment horizontal="left"/>
      <protection hidden="1"/>
    </xf>
    <xf numFmtId="0" fontId="18" fillId="2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18" fillId="0" borderId="0" xfId="0" applyFont="1" applyAlignment="1" applyProtection="1">
      <alignment horizontal="right" vertical="center" wrapText="1"/>
      <protection hidden="1"/>
    </xf>
    <xf numFmtId="0" fontId="18" fillId="0" borderId="1" xfId="0" applyFont="1" applyBorder="1" applyAlignment="1" applyProtection="1">
      <alignment horizontal="left"/>
      <protection locked="0"/>
    </xf>
    <xf numFmtId="0" fontId="18" fillId="4" borderId="3" xfId="0" applyFont="1" applyFill="1" applyBorder="1" applyAlignment="1" applyProtection="1">
      <alignment horizontal="center" vertical="center"/>
      <protection hidden="1"/>
    </xf>
    <xf numFmtId="3" fontId="18" fillId="0" borderId="3" xfId="0" applyNumberFormat="1" applyFont="1" applyBorder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18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49" fontId="18" fillId="0" borderId="0" xfId="0" applyNumberFormat="1" applyFont="1" applyAlignment="1" applyProtection="1">
      <alignment vertical="center"/>
      <protection hidden="1"/>
    </xf>
    <xf numFmtId="49" fontId="18" fillId="3" borderId="0" xfId="0" applyNumberFormat="1" applyFont="1" applyFill="1" applyAlignment="1" applyProtection="1">
      <alignment vertical="center"/>
      <protection hidden="1"/>
    </xf>
    <xf numFmtId="49" fontId="19" fillId="0" borderId="0" xfId="0" applyNumberFormat="1" applyFont="1" applyProtection="1">
      <protection hidden="1"/>
    </xf>
    <xf numFmtId="49" fontId="18" fillId="0" borderId="0" xfId="0" applyNumberFormat="1" applyFont="1" applyAlignment="1" applyProtection="1">
      <alignment horizontal="center" vertical="center"/>
      <protection hidden="1"/>
    </xf>
    <xf numFmtId="0" fontId="21" fillId="4" borderId="3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1" xfId="0" applyFont="1" applyBorder="1" applyProtection="1">
      <protection locked="0"/>
    </xf>
    <xf numFmtId="0" fontId="23" fillId="0" borderId="0" xfId="0" applyFont="1" applyProtection="1">
      <protection hidden="1"/>
    </xf>
    <xf numFmtId="0" fontId="9" fillId="0" borderId="0" xfId="0" applyFont="1" applyProtection="1"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49" fontId="3" fillId="0" borderId="0" xfId="0" applyNumberFormat="1" applyFont="1" applyAlignment="1" applyProtection="1">
      <alignment horizontal="left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4" fillId="3" borderId="0" xfId="0" applyNumberFormat="1" applyFont="1" applyFill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49" fontId="18" fillId="4" borderId="4" xfId="0" applyNumberFormat="1" applyFont="1" applyFill="1" applyBorder="1" applyAlignment="1" applyProtection="1">
      <alignment vertical="center"/>
      <protection locked="0"/>
    </xf>
    <xf numFmtId="1" fontId="3" fillId="0" borderId="0" xfId="0" applyNumberFormat="1" applyFont="1" applyAlignment="1" applyProtection="1">
      <alignment horizontal="left" vertical="center" wrapText="1"/>
      <protection hidden="1"/>
    </xf>
    <xf numFmtId="3" fontId="3" fillId="0" borderId="0" xfId="0" applyNumberFormat="1" applyFont="1" applyAlignment="1" applyProtection="1">
      <alignment horizontal="center"/>
      <protection hidden="1"/>
    </xf>
    <xf numFmtId="0" fontId="3" fillId="0" borderId="1" xfId="0" applyFont="1" applyBorder="1" applyProtection="1">
      <protection locked="0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wrapText="1"/>
      <protection hidden="1"/>
    </xf>
    <xf numFmtId="3" fontId="18" fillId="10" borderId="3" xfId="1" applyNumberFormat="1" applyFont="1" applyFill="1" applyBorder="1" applyAlignment="1" applyProtection="1">
      <alignment horizontal="right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21" fillId="4" borderId="3" xfId="0" applyFont="1" applyFill="1" applyBorder="1" applyAlignment="1" applyProtection="1">
      <alignment horizontal="center" vertical="center" textRotation="90" wrapText="1"/>
      <protection hidden="1"/>
    </xf>
    <xf numFmtId="0" fontId="18" fillId="0" borderId="1" xfId="0" applyFont="1" applyBorder="1" applyProtection="1"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/>
      <protection hidden="1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justify" vertical="top" wrapText="1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right"/>
      <protection hidden="1"/>
    </xf>
    <xf numFmtId="0" fontId="18" fillId="2" borderId="0" xfId="0" applyFont="1" applyFill="1" applyAlignment="1" applyProtection="1">
      <alignment horizontal="right" vertical="center"/>
      <protection hidden="1"/>
    </xf>
    <xf numFmtId="14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49" fontId="18" fillId="0" borderId="1" xfId="0" applyNumberFormat="1" applyFont="1" applyBorder="1" applyAlignment="1" applyProtection="1">
      <alignment horizontal="left" vertical="center"/>
      <protection locked="0"/>
    </xf>
    <xf numFmtId="49" fontId="18" fillId="0" borderId="2" xfId="0" applyNumberFormat="1" applyFont="1" applyBorder="1" applyAlignment="1" applyProtection="1">
      <alignment horizontal="left" vertical="center"/>
      <protection locked="0"/>
    </xf>
    <xf numFmtId="3" fontId="22" fillId="10" borderId="3" xfId="1" applyNumberFormat="1" applyFont="1" applyFill="1" applyBorder="1" applyAlignment="1" applyProtection="1">
      <alignment horizontal="right" vertical="center" wrapText="1"/>
      <protection hidden="1"/>
    </xf>
    <xf numFmtId="49" fontId="18" fillId="0" borderId="3" xfId="0" applyNumberFormat="1" applyFont="1" applyBorder="1" applyAlignment="1" applyProtection="1">
      <alignment horizontal="center" vertical="center" wrapText="1"/>
      <protection hidden="1"/>
    </xf>
    <xf numFmtId="49" fontId="22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hidden="1"/>
    </xf>
    <xf numFmtId="0" fontId="18" fillId="0" borderId="9" xfId="0" applyFont="1" applyBorder="1" applyAlignment="1" applyProtection="1">
      <alignment horizontal="left" vertical="center" wrapText="1"/>
      <protection hidden="1"/>
    </xf>
    <xf numFmtId="0" fontId="18" fillId="0" borderId="10" xfId="0" applyFont="1" applyBorder="1" applyAlignment="1" applyProtection="1">
      <alignment horizontal="left" vertical="center" wrapText="1"/>
      <protection hidden="1"/>
    </xf>
    <xf numFmtId="0" fontId="18" fillId="0" borderId="11" xfId="0" applyFont="1" applyBorder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horizontal="left" vertical="center" wrapText="1"/>
      <protection hidden="1"/>
    </xf>
    <xf numFmtId="0" fontId="18" fillId="0" borderId="12" xfId="0" applyFont="1" applyBorder="1" applyAlignment="1" applyProtection="1">
      <alignment horizontal="left" vertical="center" wrapText="1"/>
      <protection hidden="1"/>
    </xf>
    <xf numFmtId="0" fontId="18" fillId="0" borderId="4" xfId="0" applyFont="1" applyBorder="1" applyAlignment="1" applyProtection="1">
      <alignment horizontal="left" vertical="center" wrapText="1"/>
      <protection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18" fillId="0" borderId="5" xfId="0" applyFont="1" applyBorder="1" applyAlignment="1" applyProtection="1">
      <alignment horizontal="center" vertical="center" wrapText="1"/>
      <protection hidden="1"/>
    </xf>
    <xf numFmtId="0" fontId="21" fillId="4" borderId="3" xfId="0" applyFont="1" applyFill="1" applyBorder="1" applyAlignment="1" applyProtection="1">
      <alignment horizontal="center" vertical="center" wrapText="1"/>
      <protection hidden="1"/>
    </xf>
    <xf numFmtId="0" fontId="18" fillId="4" borderId="3" xfId="0" applyFont="1" applyFill="1" applyBorder="1" applyAlignment="1" applyProtection="1">
      <alignment horizontal="center" vertical="center" wrapText="1"/>
      <protection hidden="1"/>
    </xf>
    <xf numFmtId="0" fontId="18" fillId="4" borderId="7" xfId="0" applyFont="1" applyFill="1" applyBorder="1" applyAlignment="1" applyProtection="1">
      <alignment horizontal="center" vertical="center" wrapText="1"/>
      <protection hidden="1"/>
    </xf>
    <xf numFmtId="49" fontId="18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right" vertical="center" wrapText="1"/>
      <protection locked="0"/>
    </xf>
    <xf numFmtId="49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hidden="1"/>
    </xf>
    <xf numFmtId="49" fontId="18" fillId="4" borderId="3" xfId="0" applyNumberFormat="1" applyFont="1" applyFill="1" applyBorder="1" applyAlignment="1" applyProtection="1">
      <alignment horizontal="center" vertical="center" wrapText="1"/>
      <protection hidden="1"/>
    </xf>
    <xf numFmtId="3" fontId="18" fillId="10" borderId="3" xfId="0" applyNumberFormat="1" applyFont="1" applyFill="1" applyBorder="1" applyAlignment="1" applyProtection="1">
      <alignment horizontal="right" vertical="center" wrapText="1"/>
      <protection hidden="1"/>
    </xf>
    <xf numFmtId="49" fontId="18" fillId="0" borderId="0" xfId="0" applyNumberFormat="1" applyFont="1" applyAlignment="1" applyProtection="1">
      <alignment horizontal="left" vertical="center" wrapText="1"/>
      <protection hidden="1"/>
    </xf>
    <xf numFmtId="3" fontId="22" fillId="10" borderId="3" xfId="1" applyNumberFormat="1" applyFont="1" applyFill="1" applyBorder="1" applyAlignment="1" applyProtection="1">
      <alignment vertical="center" wrapText="1"/>
      <protection hidden="1"/>
    </xf>
    <xf numFmtId="3" fontId="18" fillId="0" borderId="3" xfId="0" applyNumberFormat="1" applyFont="1" applyBorder="1" applyAlignment="1" applyProtection="1">
      <alignment vertical="center" wrapText="1"/>
      <protection locked="0"/>
    </xf>
    <xf numFmtId="0" fontId="18" fillId="2" borderId="0" xfId="0" applyFont="1" applyFill="1" applyAlignment="1" applyProtection="1">
      <alignment vertical="center"/>
      <protection hidden="1"/>
    </xf>
    <xf numFmtId="0" fontId="21" fillId="2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horizontal="center" vertical="center"/>
      <protection hidden="1"/>
    </xf>
    <xf numFmtId="0" fontId="18" fillId="4" borderId="3" xfId="0" applyFont="1" applyFill="1" applyBorder="1" applyAlignment="1" applyProtection="1">
      <alignment horizontal="center"/>
      <protection hidden="1"/>
    </xf>
    <xf numFmtId="49" fontId="19" fillId="3" borderId="5" xfId="0" applyNumberFormat="1" applyFont="1" applyFill="1" applyBorder="1" applyAlignment="1" applyProtection="1">
      <alignment horizontal="center" vertical="center"/>
      <protection locked="0"/>
    </xf>
    <xf numFmtId="49" fontId="19" fillId="3" borderId="2" xfId="0" applyNumberFormat="1" applyFont="1" applyFill="1" applyBorder="1" applyAlignment="1" applyProtection="1">
      <alignment horizontal="center" vertical="center"/>
      <protection locked="0"/>
    </xf>
    <xf numFmtId="49" fontId="19" fillId="3" borderId="6" xfId="0" applyNumberFormat="1" applyFont="1" applyFill="1" applyBorder="1" applyAlignment="1" applyProtection="1">
      <alignment horizontal="center" vertical="center"/>
      <protection locked="0"/>
    </xf>
    <xf numFmtId="49" fontId="22" fillId="3" borderId="5" xfId="1" applyNumberFormat="1" applyFont="1" applyFill="1" applyBorder="1" applyAlignment="1" applyProtection="1">
      <alignment horizontal="center" vertical="center"/>
      <protection locked="0"/>
    </xf>
    <xf numFmtId="49" fontId="22" fillId="3" borderId="2" xfId="1" applyNumberFormat="1" applyFont="1" applyFill="1" applyBorder="1" applyAlignment="1" applyProtection="1">
      <alignment horizontal="center" vertical="center"/>
      <protection locked="0"/>
    </xf>
    <xf numFmtId="49" fontId="22" fillId="3" borderId="6" xfId="1" applyNumberFormat="1" applyFont="1" applyFill="1" applyBorder="1" applyAlignment="1" applyProtection="1">
      <alignment horizontal="center" vertical="center"/>
      <protection locked="0"/>
    </xf>
    <xf numFmtId="49" fontId="19" fillId="3" borderId="3" xfId="0" applyNumberFormat="1" applyFont="1" applyFill="1" applyBorder="1" applyAlignment="1" applyProtection="1">
      <alignment horizontal="center" vertical="center"/>
      <protection locked="0"/>
    </xf>
    <xf numFmtId="49" fontId="22" fillId="3" borderId="3" xfId="1" applyNumberFormat="1" applyFont="1" applyFill="1" applyBorder="1" applyAlignment="1" applyProtection="1">
      <alignment horizontal="center" vertical="center"/>
      <protection locked="0"/>
    </xf>
    <xf numFmtId="3" fontId="22" fillId="10" borderId="3" xfId="1" applyNumberFormat="1" applyFont="1" applyFill="1" applyBorder="1" applyProtection="1">
      <protection hidden="1"/>
    </xf>
    <xf numFmtId="3" fontId="18" fillId="0" borderId="5" xfId="0" applyNumberFormat="1" applyFont="1" applyBorder="1" applyAlignment="1" applyProtection="1">
      <alignment horizontal="right"/>
      <protection locked="0"/>
    </xf>
    <xf numFmtId="3" fontId="18" fillId="0" borderId="2" xfId="0" applyNumberFormat="1" applyFont="1" applyBorder="1" applyAlignment="1" applyProtection="1">
      <alignment horizontal="right"/>
      <protection locked="0"/>
    </xf>
    <xf numFmtId="3" fontId="18" fillId="0" borderId="6" xfId="0" applyNumberFormat="1" applyFont="1" applyBorder="1" applyAlignment="1" applyProtection="1">
      <alignment horizontal="right"/>
      <protection locked="0"/>
    </xf>
    <xf numFmtId="3" fontId="18" fillId="0" borderId="3" xfId="0" applyNumberFormat="1" applyFont="1" applyBorder="1" applyProtection="1">
      <protection locked="0"/>
    </xf>
    <xf numFmtId="0" fontId="19" fillId="0" borderId="3" xfId="0" applyFont="1" applyBorder="1" applyAlignment="1" applyProtection="1">
      <alignment horizontal="center"/>
      <protection hidden="1"/>
    </xf>
    <xf numFmtId="3" fontId="18" fillId="10" borderId="3" xfId="0" applyNumberFormat="1" applyFont="1" applyFill="1" applyBorder="1" applyAlignment="1" applyProtection="1">
      <alignment vertical="center" wrapText="1"/>
      <protection hidden="1"/>
    </xf>
    <xf numFmtId="49" fontId="18" fillId="4" borderId="6" xfId="0" applyNumberFormat="1" applyFont="1" applyFill="1" applyBorder="1" applyAlignment="1" applyProtection="1">
      <alignment horizontal="center" vertical="center" wrapText="1"/>
      <protection hidden="1"/>
    </xf>
    <xf numFmtId="49" fontId="18" fillId="0" borderId="0" xfId="0" applyNumberFormat="1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wrapText="1"/>
      <protection hidden="1"/>
    </xf>
    <xf numFmtId="0" fontId="18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3" fontId="3" fillId="0" borderId="3" xfId="0" applyNumberFormat="1" applyFont="1" applyBorder="1" applyAlignment="1" applyProtection="1">
      <alignment horizontal="right"/>
      <protection locked="0"/>
    </xf>
    <xf numFmtId="3" fontId="22" fillId="10" borderId="3" xfId="1" applyNumberFormat="1" applyFont="1" applyFill="1" applyBorder="1" applyAlignment="1" applyProtection="1">
      <alignment horizontal="right"/>
      <protection hidden="1"/>
    </xf>
    <xf numFmtId="49" fontId="3" fillId="0" borderId="3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hidden="1"/>
    </xf>
    <xf numFmtId="3" fontId="22" fillId="10" borderId="5" xfId="1" applyNumberFormat="1" applyFont="1" applyFill="1" applyBorder="1" applyAlignment="1" applyProtection="1">
      <alignment horizontal="right"/>
      <protection hidden="1"/>
    </xf>
    <xf numFmtId="3" fontId="22" fillId="10" borderId="2" xfId="1" applyNumberFormat="1" applyFont="1" applyFill="1" applyBorder="1" applyAlignment="1" applyProtection="1">
      <alignment horizontal="right"/>
      <protection hidden="1"/>
    </xf>
    <xf numFmtId="3" fontId="22" fillId="10" borderId="6" xfId="1" applyNumberFormat="1" applyFont="1" applyFill="1" applyBorder="1" applyAlignment="1" applyProtection="1">
      <alignment horizontal="right"/>
      <protection hidden="1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vertical="center" wrapText="1"/>
      <protection hidden="1"/>
    </xf>
    <xf numFmtId="0" fontId="3" fillId="0" borderId="3" xfId="0" applyFont="1" applyBorder="1" applyAlignment="1" applyProtection="1">
      <alignment horizontal="left" vertical="center" wrapText="1"/>
      <protection hidden="1"/>
    </xf>
    <xf numFmtId="1" fontId="3" fillId="0" borderId="0" xfId="0" applyNumberFormat="1" applyFont="1" applyAlignment="1" applyProtection="1">
      <alignment horizontal="center" vertical="center"/>
      <protection hidden="1"/>
    </xf>
    <xf numFmtId="1" fontId="3" fillId="0" borderId="1" xfId="0" applyNumberFormat="1" applyFont="1" applyBorder="1" applyAlignment="1" applyProtection="1">
      <alignment horizontal="left" vertical="center"/>
      <protection hidden="1"/>
    </xf>
    <xf numFmtId="1" fontId="3" fillId="0" borderId="2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0" fontId="9" fillId="4" borderId="3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center"/>
      <protection hidden="1"/>
    </xf>
    <xf numFmtId="0" fontId="24" fillId="4" borderId="3" xfId="1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2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3" fontId="16" fillId="10" borderId="3" xfId="5" applyNumberFormat="1" applyFont="1" applyFill="1" applyBorder="1" applyAlignment="1" applyProtection="1">
      <alignment horizontal="right"/>
      <protection hidden="1"/>
    </xf>
    <xf numFmtId="49" fontId="16" fillId="3" borderId="3" xfId="5" applyNumberFormat="1" applyFont="1" applyFill="1" applyBorder="1" applyAlignment="1" applyProtection="1">
      <alignment horizontal="center" vertical="center"/>
      <protection locked="0"/>
    </xf>
    <xf numFmtId="3" fontId="16" fillId="10" borderId="3" xfId="4" applyNumberFormat="1" applyFont="1" applyFill="1" applyBorder="1" applyAlignment="1" applyProtection="1">
      <alignment horizontal="right"/>
      <protection hidden="1"/>
    </xf>
    <xf numFmtId="49" fontId="16" fillId="3" borderId="3" xfId="4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wrapText="1"/>
      <protection hidden="1"/>
    </xf>
    <xf numFmtId="0" fontId="3" fillId="0" borderId="1" xfId="0" applyFont="1" applyBorder="1" applyAlignment="1" applyProtection="1">
      <alignment horizontal="left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Protection="1">
      <protection hidden="1"/>
    </xf>
    <xf numFmtId="49" fontId="3" fillId="4" borderId="3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justify" vertical="center" wrapText="1"/>
      <protection hidden="1"/>
    </xf>
    <xf numFmtId="0" fontId="3" fillId="0" borderId="0" xfId="0" applyFont="1" applyAlignment="1" applyProtection="1">
      <alignment horizontal="justify" vertical="center"/>
      <protection hidden="1"/>
    </xf>
    <xf numFmtId="3" fontId="18" fillId="10" borderId="3" xfId="1" applyNumberFormat="1" applyFont="1" applyFill="1" applyBorder="1" applyAlignment="1" applyProtection="1">
      <alignment horizontal="right"/>
      <protection hidden="1"/>
    </xf>
    <xf numFmtId="0" fontId="9" fillId="4" borderId="3" xfId="0" applyFont="1" applyFill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top" wrapText="1"/>
      <protection hidden="1"/>
    </xf>
    <xf numFmtId="0" fontId="3" fillId="0" borderId="9" xfId="0" applyFont="1" applyBorder="1" applyAlignment="1" applyProtection="1">
      <alignment horizontal="center" vertical="top"/>
      <protection hidden="1"/>
    </xf>
    <xf numFmtId="1" fontId="3" fillId="0" borderId="0" xfId="0" applyNumberFormat="1" applyFont="1" applyAlignment="1" applyProtection="1">
      <alignment horizontal="left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49" fontId="18" fillId="3" borderId="3" xfId="1" applyNumberFormat="1" applyFont="1" applyFill="1" applyBorder="1" applyAlignment="1" applyProtection="1">
      <alignment horizontal="center" vertical="center"/>
      <protection locked="0"/>
    </xf>
    <xf numFmtId="49" fontId="18" fillId="3" borderId="3" xfId="0" applyNumberFormat="1" applyFont="1" applyFill="1" applyBorder="1" applyAlignment="1" applyProtection="1">
      <alignment horizontal="center" vertical="center"/>
      <protection locked="0"/>
    </xf>
    <xf numFmtId="3" fontId="18" fillId="10" borderId="3" xfId="0" applyNumberFormat="1" applyFont="1" applyFill="1" applyBorder="1" applyAlignment="1" applyProtection="1">
      <alignment horizontal="right"/>
      <protection hidden="1"/>
    </xf>
    <xf numFmtId="49" fontId="18" fillId="4" borderId="4" xfId="0" applyNumberFormat="1" applyFont="1" applyFill="1" applyBorder="1" applyAlignment="1" applyProtection="1">
      <alignment horizontal="center"/>
      <protection hidden="1"/>
    </xf>
    <xf numFmtId="49" fontId="18" fillId="0" borderId="1" xfId="0" applyNumberFormat="1" applyFont="1" applyBorder="1" applyAlignment="1" applyProtection="1">
      <alignment horizontal="left" vertical="center"/>
      <protection hidden="1"/>
    </xf>
    <xf numFmtId="49" fontId="18" fillId="0" borderId="2" xfId="0" applyNumberFormat="1" applyFont="1" applyBorder="1" applyAlignment="1" applyProtection="1">
      <alignment horizontal="left" vertical="center"/>
      <protection hidden="1"/>
    </xf>
    <xf numFmtId="49" fontId="18" fillId="0" borderId="0" xfId="0" applyNumberFormat="1" applyFont="1" applyAlignment="1" applyProtection="1">
      <alignment horizontal="center"/>
      <protection hidden="1"/>
    </xf>
    <xf numFmtId="49" fontId="18" fillId="4" borderId="4" xfId="0" applyNumberFormat="1" applyFont="1" applyFill="1" applyBorder="1" applyAlignment="1" applyProtection="1">
      <alignment horizontal="center"/>
      <protection locked="0"/>
    </xf>
    <xf numFmtId="0" fontId="21" fillId="4" borderId="3" xfId="0" applyFont="1" applyFill="1" applyBorder="1" applyAlignment="1" applyProtection="1">
      <alignment horizontal="center" vertical="center" textRotation="90" wrapText="1"/>
      <protection hidden="1"/>
    </xf>
    <xf numFmtId="0" fontId="21" fillId="0" borderId="3" xfId="0" applyFont="1" applyBorder="1" applyAlignment="1" applyProtection="1">
      <alignment horizontal="left" wrapText="1"/>
      <protection locked="0"/>
    </xf>
    <xf numFmtId="0" fontId="18" fillId="0" borderId="3" xfId="0" applyFont="1" applyBorder="1" applyAlignment="1" applyProtection="1">
      <alignment horizontal="left" wrapText="1"/>
      <protection locked="0"/>
    </xf>
    <xf numFmtId="0" fontId="21" fillId="4" borderId="3" xfId="0" applyFont="1" applyFill="1" applyBorder="1" applyAlignment="1" applyProtection="1">
      <alignment horizontal="center" vertical="center"/>
      <protection hidden="1"/>
    </xf>
    <xf numFmtId="0" fontId="21" fillId="4" borderId="3" xfId="0" applyFont="1" applyFill="1" applyBorder="1" applyAlignment="1" applyProtection="1">
      <alignment horizontal="center" vertical="center" textRotation="90"/>
      <protection hidden="1"/>
    </xf>
    <xf numFmtId="3" fontId="18" fillId="0" borderId="3" xfId="0" applyNumberFormat="1" applyFont="1" applyBorder="1" applyAlignment="1" applyProtection="1">
      <alignment horizontal="right"/>
      <protection locked="0"/>
    </xf>
    <xf numFmtId="0" fontId="18" fillId="0" borderId="1" xfId="0" applyFont="1" applyBorder="1" applyAlignment="1" applyProtection="1">
      <alignment horizontal="left"/>
      <protection locked="0"/>
    </xf>
    <xf numFmtId="1" fontId="21" fillId="0" borderId="1" xfId="0" applyNumberFormat="1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hidden="1"/>
    </xf>
  </cellXfs>
  <cellStyles count="6">
    <cellStyle name="20% - Accent1" xfId="3" builtinId="30"/>
    <cellStyle name="20% - Accent5" xfId="4" builtinId="46"/>
    <cellStyle name="20% - Accent6" xfId="5" builtinId="50"/>
    <cellStyle name="Accent1" xfId="2" builtinId="29"/>
    <cellStyle name="Good" xfId="1" builtinId="26"/>
    <cellStyle name="Normal" xfId="0" builtinId="0"/>
  </cellStyles>
  <dxfs count="17">
    <dxf>
      <alignment horizontal="right" textRotation="0" indent="0" relativeIndent="255" justifyLastLine="0" shrinkToFit="0" readingOrder="0"/>
      <protection locked="1" hidden="1"/>
    </dxf>
    <dxf>
      <alignment horizontal="right" textRotation="0" indent="0" relativeIndent="255" justifyLastLine="0" shrinkToFit="0" readingOrder="0"/>
      <protection locked="1" hidden="1"/>
    </dxf>
    <dxf>
      <alignment horizontal="right" textRotation="0" indent="0" relativeIndent="255" justifyLastLine="0" shrinkToFit="0" readingOrder="0"/>
      <protection locked="1" hidden="1"/>
    </dxf>
    <dxf>
      <alignment horizontal="right" textRotation="0" indent="0" relativeIndent="255" justifyLastLine="0" shrinkToFit="0" readingOrder="0"/>
      <protection locked="1" hidden="1"/>
    </dxf>
    <dxf>
      <alignment horizontal="right" textRotation="0" indent="0" relativeIndent="255" justifyLastLine="0" shrinkToFit="0" readingOrder="0"/>
      <protection locked="1" hidden="1"/>
    </dxf>
    <dxf>
      <alignment horizontal="right" textRotation="0" indent="0" relativeIndent="255" justifyLastLine="0" shrinkToFit="0" readingOrder="0"/>
      <protection locked="1" hidden="1"/>
    </dxf>
    <dxf>
      <alignment horizontal="right" textRotation="0" indent="0" relativeIndent="255" justifyLastLine="0" shrinkToFit="0" readingOrder="0"/>
      <protection locked="1" hidden="1"/>
    </dxf>
    <dxf>
      <alignment horizontal="right" textRotation="0" indent="0" relativeIndent="255" justifyLastLine="0" shrinkToFit="0" readingOrder="0"/>
      <protection locked="1" hidden="1"/>
    </dxf>
    <dxf>
      <alignment horizontal="right" textRotation="0" indent="0" relativeIndent="255" justifyLastLine="0" shrinkToFit="0" readingOrder="0"/>
      <protection locked="1" hidden="1"/>
    </dxf>
    <dxf>
      <alignment horizontal="right" textRotation="0" indent="0" relativeIndent="255" justifyLastLine="0" shrinkToFit="0" readingOrder="0"/>
      <protection locked="1" hidden="1"/>
    </dxf>
    <dxf>
      <alignment horizontal="right" textRotation="0" indent="0" relativeIndent="255" justifyLastLine="0" shrinkToFit="0" readingOrder="0"/>
      <protection locked="1" hidden="1"/>
    </dxf>
    <dxf>
      <alignment horizontal="right" textRotation="0" indent="0" relativeIndent="255" justifyLastLine="0" shrinkToFit="0" readingOrder="0"/>
      <protection locked="1" hidden="1"/>
    </dxf>
    <dxf>
      <alignment horizontal="right" textRotation="0" indent="0" relativeIndent="255" justifyLastLine="0" shrinkToFit="0" readingOrder="0"/>
    </dxf>
    <dxf>
      <border outline="0">
        <top style="thin">
          <color indexed="64"/>
        </top>
      </border>
    </dxf>
    <dxf>
      <alignment horizontal="right" textRotation="0" indent="0" relativeIndent="255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114300</xdr:colOff>
      <xdr:row>2</xdr:row>
      <xdr:rowOff>75046</xdr:rowOff>
    </xdr:from>
    <xdr:to>
      <xdr:col>28</xdr:col>
      <xdr:colOff>114300</xdr:colOff>
      <xdr:row>9</xdr:row>
      <xdr:rowOff>143144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2AFDE54C-65C1-95C7-17C5-FC31F6810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0" y="751321"/>
          <a:ext cx="6362700" cy="14015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e3" displayName="Table3" ref="B1:N441" totalsRowShown="0" headerRowDxfId="16" dataDxfId="14" headerRowBorderDxfId="15" tableBorderDxfId="13" headerRowCellStyle="Accent1" dataCellStyle="20% - Accent1">
  <tableColumns count="13">
    <tableColumn id="1" name="Id izvještaja" dataDxfId="12" dataCellStyle="20% - Accent1"/>
    <tableColumn id="2" name="AOP" dataDxfId="11" dataCellStyle="20% - Accent1"/>
    <tableColumn id="3" name="Napomena" dataDxfId="10" dataCellStyle="20% - Accent1"/>
    <tableColumn id="4" name="Kolona1" dataDxfId="9" dataCellStyle="20% - Accent1"/>
    <tableColumn id="5" name="Kolona2" dataDxfId="8" dataCellStyle="20% - Accent1"/>
    <tableColumn id="6" name="Kolona3" dataDxfId="7" dataCellStyle="20% - Accent1"/>
    <tableColumn id="7" name="Kolona4" dataDxfId="6" dataCellStyle="20% - Accent1"/>
    <tableColumn id="8" name="Kolona5" dataDxfId="5" dataCellStyle="20% - Accent1"/>
    <tableColumn id="9" name="Kolona6" dataDxfId="4" dataCellStyle="20% - Accent1"/>
    <tableColumn id="10" name="Kolona7" dataDxfId="3" dataCellStyle="20% - Accent1"/>
    <tableColumn id="11" name="Kolona8" dataDxfId="2" dataCellStyle="20% - Accent1"/>
    <tableColumn id="12" name="Kolona9" dataDxfId="1" dataCellStyle="20% - Accent1"/>
    <tableColumn id="13" name="Kolona10" dataDxfId="0" dataCellStyle="20% - Accent1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O14" sqref="O14"/>
    </sheetView>
  </sheetViews>
  <sheetFormatPr defaultRowHeight="15"/>
  <sheetData>
    <row r="1" spans="1:11" ht="34.5" customHeight="1">
      <c r="A1" s="23" t="s">
        <v>602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96" t="s">
        <v>603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ht="45.95" customHeight="1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</row>
    <row r="8" spans="1:11" ht="13.5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>
      <c r="A9" s="96" t="s">
        <v>774</v>
      </c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</row>
    <row r="12" spans="1:1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</row>
    <row r="13" spans="1:11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</row>
    <row r="14" spans="1:1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</row>
    <row r="15" spans="1:11" ht="5.0999999999999996" customHeight="1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</row>
    <row r="16" spans="1:11" hidden="1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</row>
    <row r="17" spans="1:11" ht="104.1" customHeight="1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</row>
  </sheetData>
  <mergeCells count="2">
    <mergeCell ref="A2:K7"/>
    <mergeCell ref="A9:K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78"/>
  <sheetViews>
    <sheetView showGridLines="0" showZeros="0" tabSelected="1" topLeftCell="A146" workbookViewId="0">
      <selection activeCell="K158" sqref="K158:O158"/>
    </sheetView>
  </sheetViews>
  <sheetFormatPr defaultColWidth="8.7109375" defaultRowHeight="12.75" zeroHeight="1"/>
  <cols>
    <col min="1" max="1" width="12.140625" style="46" customWidth="1"/>
    <col min="2" max="2" width="4.140625" style="46" hidden="1" customWidth="1"/>
    <col min="3" max="3" width="24.85546875" style="46" customWidth="1"/>
    <col min="4" max="4" width="6" style="46" customWidth="1"/>
    <col min="5" max="5" width="8.140625" style="46" customWidth="1"/>
    <col min="6" max="6" width="2.140625" style="46" customWidth="1"/>
    <col min="7" max="8" width="6.42578125" style="46" customWidth="1"/>
    <col min="9" max="9" width="5.5703125" style="46" customWidth="1"/>
    <col min="10" max="11" width="5.42578125" style="46" customWidth="1"/>
    <col min="12" max="13" width="5.85546875" style="46" customWidth="1"/>
    <col min="14" max="14" width="7.140625" style="46" customWidth="1"/>
    <col min="15" max="15" width="6.5703125" style="46" customWidth="1"/>
    <col min="16" max="16" width="7" style="46" customWidth="1"/>
    <col min="17" max="17" width="8.42578125" style="46" customWidth="1"/>
    <col min="18" max="18" width="7.85546875" style="46" customWidth="1"/>
    <col min="19" max="19" width="7.140625" style="46" customWidth="1"/>
    <col min="20" max="20" width="6.85546875" style="46" customWidth="1"/>
    <col min="21" max="16384" width="8.7109375" style="46"/>
  </cols>
  <sheetData>
    <row r="1" spans="1:20"/>
    <row r="2" spans="1:20" ht="12" customHeight="1">
      <c r="P2" s="61" t="s">
        <v>261</v>
      </c>
    </row>
    <row r="3" spans="1:20" ht="29.45" customHeight="1">
      <c r="A3" s="128" t="s">
        <v>260</v>
      </c>
      <c r="B3" s="128"/>
      <c r="C3" s="128"/>
      <c r="D3" s="42"/>
      <c r="E3" s="42"/>
      <c r="F3" s="42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4"/>
    </row>
    <row r="4" spans="1:20">
      <c r="A4" s="45" t="s">
        <v>182</v>
      </c>
      <c r="B4" s="45"/>
      <c r="C4" s="104" t="s">
        <v>903</v>
      </c>
      <c r="D4" s="104"/>
      <c r="E4" s="104"/>
      <c r="F4" s="62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4"/>
    </row>
    <row r="5" spans="1:20">
      <c r="A5" s="104"/>
      <c r="B5" s="104"/>
      <c r="C5" s="104"/>
      <c r="D5" s="104"/>
      <c r="E5" s="104"/>
      <c r="F5" s="43"/>
      <c r="G5" s="43"/>
      <c r="H5" s="43"/>
      <c r="I5" s="43"/>
      <c r="J5" s="43"/>
      <c r="K5" s="43"/>
      <c r="L5" s="81"/>
      <c r="M5" s="81" t="s">
        <v>906</v>
      </c>
      <c r="N5" s="81" t="s">
        <v>906</v>
      </c>
      <c r="O5" s="81" t="s">
        <v>907</v>
      </c>
      <c r="P5" s="81" t="s">
        <v>908</v>
      </c>
      <c r="Q5" s="81" t="s">
        <v>909</v>
      </c>
      <c r="R5" s="81" t="s">
        <v>910</v>
      </c>
      <c r="S5" s="81" t="s">
        <v>910</v>
      </c>
    </row>
    <row r="6" spans="1:20">
      <c r="A6" s="45" t="s">
        <v>797</v>
      </c>
      <c r="B6" s="45"/>
      <c r="C6" s="105" t="s">
        <v>904</v>
      </c>
      <c r="D6" s="105"/>
      <c r="E6" s="105"/>
      <c r="F6" s="43"/>
      <c r="G6" s="43"/>
      <c r="H6" s="43"/>
      <c r="I6" s="43"/>
      <c r="J6" s="43"/>
      <c r="K6" s="43"/>
      <c r="L6" s="43"/>
      <c r="M6" s="47"/>
      <c r="N6" s="47"/>
      <c r="O6" s="47"/>
      <c r="P6" s="47"/>
      <c r="Q6" s="47"/>
      <c r="R6" s="47" t="s">
        <v>183</v>
      </c>
      <c r="S6" s="47"/>
    </row>
    <row r="7" spans="1:20">
      <c r="A7" s="104"/>
      <c r="B7" s="104"/>
      <c r="C7" s="104"/>
      <c r="D7" s="104"/>
      <c r="E7" s="104"/>
      <c r="F7" s="43"/>
      <c r="G7" s="43"/>
      <c r="H7" s="43"/>
      <c r="I7" s="43"/>
      <c r="J7" s="43"/>
      <c r="K7" s="43"/>
      <c r="L7" s="43"/>
      <c r="M7" s="43"/>
      <c r="N7" s="43"/>
      <c r="O7" s="43"/>
      <c r="P7" s="81" t="s">
        <v>908</v>
      </c>
      <c r="Q7" s="81" t="s">
        <v>911</v>
      </c>
      <c r="R7" s="81" t="s">
        <v>907</v>
      </c>
      <c r="S7" s="81" t="s">
        <v>912</v>
      </c>
    </row>
    <row r="8" spans="1:20">
      <c r="A8" s="45" t="s">
        <v>184</v>
      </c>
      <c r="B8" s="45"/>
      <c r="C8" s="48"/>
      <c r="D8" s="48"/>
      <c r="E8" s="48"/>
      <c r="F8" s="43"/>
      <c r="G8" s="151"/>
      <c r="H8" s="151"/>
      <c r="I8" s="151"/>
      <c r="J8" s="151"/>
      <c r="K8" s="151"/>
      <c r="L8" s="47"/>
      <c r="M8" s="47"/>
      <c r="N8" s="47"/>
      <c r="O8" s="47"/>
      <c r="P8" s="47"/>
      <c r="Q8" s="47"/>
      <c r="R8" s="47" t="s">
        <v>185</v>
      </c>
      <c r="S8" s="47"/>
    </row>
    <row r="9" spans="1:20">
      <c r="A9" s="104" t="s">
        <v>905</v>
      </c>
      <c r="B9" s="104"/>
      <c r="C9" s="104"/>
      <c r="D9" s="104"/>
      <c r="E9" s="104"/>
      <c r="F9" s="63"/>
      <c r="G9" s="81" t="s">
        <v>913</v>
      </c>
      <c r="H9" s="81" t="s">
        <v>913</v>
      </c>
      <c r="I9" s="81" t="s">
        <v>912</v>
      </c>
      <c r="J9" s="81" t="s">
        <v>906</v>
      </c>
      <c r="K9" s="81" t="s">
        <v>908</v>
      </c>
      <c r="L9" s="81" t="s">
        <v>907</v>
      </c>
      <c r="M9" s="81" t="s">
        <v>906</v>
      </c>
      <c r="N9" s="81" t="s">
        <v>909</v>
      </c>
      <c r="O9" s="81" t="s">
        <v>913</v>
      </c>
      <c r="P9" s="81" t="s">
        <v>912</v>
      </c>
      <c r="Q9" s="81" t="s">
        <v>912</v>
      </c>
      <c r="R9" s="81" t="s">
        <v>912</v>
      </c>
      <c r="S9" s="81" t="s">
        <v>910</v>
      </c>
    </row>
    <row r="10" spans="1:20">
      <c r="A10" s="105"/>
      <c r="B10" s="105"/>
      <c r="C10" s="105"/>
      <c r="D10" s="105"/>
      <c r="E10" s="105"/>
      <c r="F10" s="43"/>
      <c r="G10" s="43"/>
      <c r="H10" s="43"/>
      <c r="I10" s="43"/>
      <c r="J10" s="43"/>
      <c r="K10" s="43"/>
      <c r="L10" s="43"/>
      <c r="M10" s="43"/>
      <c r="N10" s="47"/>
      <c r="O10" s="47"/>
      <c r="P10" s="47"/>
      <c r="Q10" s="47"/>
      <c r="R10" s="47" t="s">
        <v>186</v>
      </c>
      <c r="S10" s="47"/>
    </row>
    <row r="11" spans="1:20">
      <c r="A11" s="105"/>
      <c r="B11" s="105"/>
      <c r="C11" s="105"/>
      <c r="D11" s="105"/>
      <c r="E11" s="105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4"/>
    </row>
    <row r="12" spans="1:20">
      <c r="A12" s="105"/>
      <c r="B12" s="105"/>
      <c r="C12" s="105"/>
      <c r="D12" s="105"/>
      <c r="E12" s="105"/>
      <c r="F12" s="65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4"/>
    </row>
    <row r="13" spans="1:20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</row>
    <row r="14" spans="1:20" hidden="1">
      <c r="C14" s="64"/>
    </row>
    <row r="16" spans="1:20">
      <c r="A16" s="49"/>
      <c r="B16" s="131"/>
      <c r="C16" s="131"/>
      <c r="D16" s="131"/>
      <c r="E16" s="131"/>
      <c r="F16" s="131"/>
      <c r="G16" s="131"/>
      <c r="H16" s="131"/>
      <c r="I16" s="131"/>
      <c r="J16" s="131"/>
      <c r="K16" s="50"/>
      <c r="L16" s="50"/>
      <c r="M16" s="131"/>
      <c r="N16" s="131"/>
      <c r="O16" s="131"/>
      <c r="P16" s="131"/>
      <c r="Q16" s="131"/>
      <c r="R16" s="131"/>
      <c r="S16" s="50"/>
    </row>
    <row r="17" spans="1:19">
      <c r="A17" s="49"/>
      <c r="B17" s="132" t="s">
        <v>0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</row>
    <row r="18" spans="1:19">
      <c r="A18" s="49"/>
      <c r="B18" s="133" t="s">
        <v>1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</row>
    <row r="19" spans="1:19">
      <c r="A19" s="49"/>
      <c r="B19" s="50" t="s">
        <v>2</v>
      </c>
      <c r="C19" s="50"/>
      <c r="D19" s="50"/>
      <c r="E19" s="101" t="s">
        <v>262</v>
      </c>
      <c r="F19" s="101"/>
      <c r="G19" s="101"/>
      <c r="H19" s="102">
        <v>46022</v>
      </c>
      <c r="I19" s="103"/>
      <c r="J19" s="103"/>
      <c r="K19" s="103"/>
      <c r="L19" s="50" t="s">
        <v>263</v>
      </c>
      <c r="M19" s="50"/>
      <c r="N19" s="50"/>
      <c r="O19" s="50"/>
      <c r="P19" s="50"/>
      <c r="Q19" s="50"/>
      <c r="R19" s="50"/>
      <c r="S19" s="50"/>
    </row>
    <row r="20" spans="1:19">
      <c r="A20" s="49"/>
      <c r="B20" s="131"/>
      <c r="C20" s="131"/>
      <c r="D20" s="131"/>
      <c r="E20" s="131"/>
      <c r="F20" s="131"/>
      <c r="G20" s="131"/>
      <c r="H20" s="131"/>
      <c r="I20" s="131"/>
      <c r="J20" s="131"/>
      <c r="K20" s="50"/>
      <c r="L20" s="50"/>
      <c r="M20" s="50"/>
      <c r="N20" s="133" t="s">
        <v>600</v>
      </c>
      <c r="O20" s="133"/>
      <c r="P20" s="133"/>
      <c r="Q20" s="133"/>
      <c r="R20" s="133"/>
      <c r="S20" s="133"/>
    </row>
    <row r="21" spans="1:19" ht="22.5" customHeight="1">
      <c r="A21" s="118" t="s">
        <v>3</v>
      </c>
      <c r="B21" s="118"/>
      <c r="C21" s="118" t="s">
        <v>4</v>
      </c>
      <c r="D21" s="118"/>
      <c r="E21" s="118"/>
      <c r="F21" s="118" t="s">
        <v>5</v>
      </c>
      <c r="G21" s="118"/>
      <c r="H21" s="118" t="s">
        <v>6</v>
      </c>
      <c r="I21" s="118"/>
      <c r="J21" s="118" t="s">
        <v>7</v>
      </c>
      <c r="K21" s="118"/>
      <c r="L21" s="118"/>
      <c r="M21" s="118"/>
      <c r="N21" s="118"/>
      <c r="O21" s="118"/>
      <c r="P21" s="118"/>
      <c r="Q21" s="118"/>
      <c r="R21" s="118" t="s">
        <v>8</v>
      </c>
      <c r="S21" s="118"/>
    </row>
    <row r="22" spans="1:19" ht="14.45" customHeight="1">
      <c r="A22" s="118"/>
      <c r="B22" s="118"/>
      <c r="C22" s="118"/>
      <c r="D22" s="118"/>
      <c r="E22" s="118"/>
      <c r="F22" s="118"/>
      <c r="G22" s="118"/>
      <c r="H22" s="118"/>
      <c r="I22" s="118"/>
      <c r="J22" s="118" t="s">
        <v>9</v>
      </c>
      <c r="K22" s="118"/>
      <c r="L22" s="118"/>
      <c r="M22" s="118"/>
      <c r="N22" s="118" t="s">
        <v>10</v>
      </c>
      <c r="O22" s="118"/>
      <c r="P22" s="118" t="s">
        <v>584</v>
      </c>
      <c r="Q22" s="118"/>
      <c r="R22" s="118"/>
      <c r="S22" s="118"/>
    </row>
    <row r="23" spans="1:19" ht="26.45" customHeight="1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</row>
    <row r="24" spans="1:19">
      <c r="A24" s="119">
        <v>1</v>
      </c>
      <c r="B24" s="119"/>
      <c r="C24" s="120">
        <v>2</v>
      </c>
      <c r="D24" s="120"/>
      <c r="E24" s="120"/>
      <c r="F24" s="119">
        <v>3</v>
      </c>
      <c r="G24" s="119"/>
      <c r="H24" s="119">
        <v>4</v>
      </c>
      <c r="I24" s="119"/>
      <c r="J24" s="119">
        <v>5</v>
      </c>
      <c r="K24" s="119"/>
      <c r="L24" s="119"/>
      <c r="M24" s="119"/>
      <c r="N24" s="119">
        <v>6</v>
      </c>
      <c r="O24" s="119"/>
      <c r="P24" s="119">
        <v>7</v>
      </c>
      <c r="Q24" s="119"/>
      <c r="R24" s="119">
        <v>8</v>
      </c>
      <c r="S24" s="119"/>
    </row>
    <row r="25" spans="1:19">
      <c r="A25" s="116"/>
      <c r="B25" s="117"/>
      <c r="C25" s="109" t="s">
        <v>11</v>
      </c>
      <c r="D25" s="110"/>
      <c r="E25" s="111"/>
      <c r="F25" s="150" t="s">
        <v>187</v>
      </c>
      <c r="G25" s="126"/>
      <c r="H25" s="108"/>
      <c r="I25" s="108"/>
      <c r="J25" s="106">
        <f>J27+J33+J40+J41+J42+J47+J59</f>
        <v>922640</v>
      </c>
      <c r="K25" s="106"/>
      <c r="L25" s="106"/>
      <c r="M25" s="106"/>
      <c r="N25" s="106">
        <f>N27+N33+N40+N41+N42+N47+N59</f>
        <v>831624</v>
      </c>
      <c r="O25" s="106"/>
      <c r="P25" s="106">
        <f>J25-N25</f>
        <v>91016</v>
      </c>
      <c r="Q25" s="106"/>
      <c r="R25" s="106">
        <f>R27+R33+R40+R41+R42+R47+R59</f>
        <v>116728</v>
      </c>
      <c r="S25" s="106"/>
    </row>
    <row r="26" spans="1:19" ht="26.45" customHeight="1">
      <c r="A26" s="116"/>
      <c r="B26" s="117"/>
      <c r="C26" s="112" t="s">
        <v>798</v>
      </c>
      <c r="D26" s="113"/>
      <c r="E26" s="114"/>
      <c r="F26" s="150"/>
      <c r="G26" s="126"/>
      <c r="H26" s="108"/>
      <c r="I26" s="108"/>
      <c r="J26" s="106"/>
      <c r="K26" s="106"/>
      <c r="L26" s="106"/>
      <c r="M26" s="106"/>
      <c r="N26" s="106"/>
      <c r="O26" s="106"/>
      <c r="P26" s="106"/>
      <c r="Q26" s="106"/>
      <c r="R26" s="106"/>
      <c r="S26" s="106"/>
    </row>
    <row r="27" spans="1:19" ht="21.95" customHeight="1">
      <c r="A27" s="107" t="s">
        <v>587</v>
      </c>
      <c r="B27" s="107"/>
      <c r="C27" s="115" t="s">
        <v>12</v>
      </c>
      <c r="D27" s="115"/>
      <c r="E27" s="115"/>
      <c r="F27" s="126" t="s">
        <v>188</v>
      </c>
      <c r="G27" s="126"/>
      <c r="H27" s="108"/>
      <c r="I27" s="108"/>
      <c r="J27" s="106">
        <f>SUM(J28:M32)</f>
        <v>0</v>
      </c>
      <c r="K27" s="106"/>
      <c r="L27" s="106"/>
      <c r="M27" s="106"/>
      <c r="N27" s="106">
        <f>SUM(N28:O32)</f>
        <v>0</v>
      </c>
      <c r="O27" s="106"/>
      <c r="P27" s="106">
        <f>J27-N27</f>
        <v>0</v>
      </c>
      <c r="Q27" s="106"/>
      <c r="R27" s="106">
        <f>SUM(R28:S32)</f>
        <v>0</v>
      </c>
      <c r="S27" s="106"/>
    </row>
    <row r="28" spans="1:19" ht="21.6" customHeight="1">
      <c r="A28" s="116" t="s">
        <v>13</v>
      </c>
      <c r="B28" s="116"/>
      <c r="C28" s="125" t="s">
        <v>14</v>
      </c>
      <c r="D28" s="125"/>
      <c r="E28" s="125"/>
      <c r="F28" s="126" t="s">
        <v>189</v>
      </c>
      <c r="G28" s="126"/>
      <c r="H28" s="124"/>
      <c r="I28" s="124"/>
      <c r="J28" s="123"/>
      <c r="K28" s="123"/>
      <c r="L28" s="123"/>
      <c r="M28" s="123"/>
      <c r="N28" s="123"/>
      <c r="O28" s="123"/>
      <c r="P28" s="127">
        <f>J28-N28</f>
        <v>0</v>
      </c>
      <c r="Q28" s="127"/>
      <c r="R28" s="123"/>
      <c r="S28" s="123"/>
    </row>
    <row r="29" spans="1:19" ht="25.5" customHeight="1">
      <c r="A29" s="116" t="s">
        <v>15</v>
      </c>
      <c r="B29" s="116"/>
      <c r="C29" s="125" t="s">
        <v>16</v>
      </c>
      <c r="D29" s="125"/>
      <c r="E29" s="125"/>
      <c r="F29" s="126" t="s">
        <v>190</v>
      </c>
      <c r="G29" s="126"/>
      <c r="H29" s="121"/>
      <c r="I29" s="122"/>
      <c r="J29" s="123"/>
      <c r="K29" s="123"/>
      <c r="L29" s="123"/>
      <c r="M29" s="123"/>
      <c r="N29" s="123"/>
      <c r="O29" s="123"/>
      <c r="P29" s="127">
        <f>J29-N29</f>
        <v>0</v>
      </c>
      <c r="Q29" s="127"/>
      <c r="R29" s="123"/>
      <c r="S29" s="123"/>
    </row>
    <row r="30" spans="1:19" ht="21.95" customHeight="1">
      <c r="A30" s="116" t="s">
        <v>17</v>
      </c>
      <c r="B30" s="116"/>
      <c r="C30" s="125" t="s">
        <v>18</v>
      </c>
      <c r="D30" s="125"/>
      <c r="E30" s="125"/>
      <c r="F30" s="126" t="s">
        <v>191</v>
      </c>
      <c r="G30" s="126"/>
      <c r="H30" s="121"/>
      <c r="I30" s="122"/>
      <c r="J30" s="123"/>
      <c r="K30" s="123"/>
      <c r="L30" s="123"/>
      <c r="M30" s="123"/>
      <c r="N30" s="123"/>
      <c r="O30" s="123"/>
      <c r="P30" s="127">
        <f t="shared" ref="P30:P32" si="0">J30-N30</f>
        <v>0</v>
      </c>
      <c r="Q30" s="127"/>
      <c r="R30" s="123"/>
      <c r="S30" s="123"/>
    </row>
    <row r="31" spans="1:19" ht="27" customHeight="1">
      <c r="A31" s="116" t="s">
        <v>19</v>
      </c>
      <c r="B31" s="116"/>
      <c r="C31" s="125" t="s">
        <v>20</v>
      </c>
      <c r="D31" s="125"/>
      <c r="E31" s="125"/>
      <c r="F31" s="126" t="s">
        <v>192</v>
      </c>
      <c r="G31" s="126"/>
      <c r="H31" s="121"/>
      <c r="I31" s="122"/>
      <c r="J31" s="123"/>
      <c r="K31" s="123"/>
      <c r="L31" s="123"/>
      <c r="M31" s="123"/>
      <c r="N31" s="123"/>
      <c r="O31" s="123"/>
      <c r="P31" s="127">
        <f t="shared" si="0"/>
        <v>0</v>
      </c>
      <c r="Q31" s="127"/>
      <c r="R31" s="123"/>
      <c r="S31" s="123"/>
    </row>
    <row r="32" spans="1:19" ht="26.45" customHeight="1">
      <c r="A32" s="116" t="s">
        <v>21</v>
      </c>
      <c r="B32" s="116"/>
      <c r="C32" s="125" t="s">
        <v>22</v>
      </c>
      <c r="D32" s="125"/>
      <c r="E32" s="125"/>
      <c r="F32" s="126" t="s">
        <v>193</v>
      </c>
      <c r="G32" s="126"/>
      <c r="H32" s="121"/>
      <c r="I32" s="122"/>
      <c r="J32" s="123"/>
      <c r="K32" s="123"/>
      <c r="L32" s="123"/>
      <c r="M32" s="123"/>
      <c r="N32" s="123"/>
      <c r="O32" s="123"/>
      <c r="P32" s="127">
        <f t="shared" si="0"/>
        <v>0</v>
      </c>
      <c r="Q32" s="127"/>
      <c r="R32" s="123"/>
      <c r="S32" s="123"/>
    </row>
    <row r="33" spans="1:19" ht="30.95" customHeight="1">
      <c r="A33" s="107" t="s">
        <v>588</v>
      </c>
      <c r="B33" s="107"/>
      <c r="C33" s="125" t="s">
        <v>23</v>
      </c>
      <c r="D33" s="125"/>
      <c r="E33" s="125"/>
      <c r="F33" s="126" t="s">
        <v>194</v>
      </c>
      <c r="G33" s="126"/>
      <c r="H33" s="108"/>
      <c r="I33" s="108"/>
      <c r="J33" s="106">
        <f>SUM(J34:M39)</f>
        <v>917718</v>
      </c>
      <c r="K33" s="106"/>
      <c r="L33" s="106"/>
      <c r="M33" s="106"/>
      <c r="N33" s="106">
        <f>SUM(N34:O39)</f>
        <v>831624</v>
      </c>
      <c r="O33" s="106"/>
      <c r="P33" s="106">
        <f t="shared" ref="P33:P35" si="1">J33-N33</f>
        <v>86094</v>
      </c>
      <c r="Q33" s="106"/>
      <c r="R33" s="106">
        <f>SUM(R34:S39)</f>
        <v>111806</v>
      </c>
      <c r="S33" s="106"/>
    </row>
    <row r="34" spans="1:19" ht="23.45" customHeight="1">
      <c r="A34" s="116" t="s">
        <v>24</v>
      </c>
      <c r="B34" s="116"/>
      <c r="C34" s="125" t="s">
        <v>25</v>
      </c>
      <c r="D34" s="125"/>
      <c r="E34" s="125"/>
      <c r="F34" s="126" t="s">
        <v>195</v>
      </c>
      <c r="G34" s="126"/>
      <c r="H34" s="124"/>
      <c r="I34" s="124"/>
      <c r="J34" s="123"/>
      <c r="K34" s="123"/>
      <c r="L34" s="123"/>
      <c r="M34" s="123"/>
      <c r="N34" s="123"/>
      <c r="O34" s="123"/>
      <c r="P34" s="106">
        <f t="shared" ref="P34" si="2">J34-N34</f>
        <v>0</v>
      </c>
      <c r="Q34" s="106"/>
      <c r="R34" s="123"/>
      <c r="S34" s="123"/>
    </row>
    <row r="35" spans="1:19" ht="21.95" customHeight="1">
      <c r="A35" s="116" t="s">
        <v>26</v>
      </c>
      <c r="B35" s="116"/>
      <c r="C35" s="125" t="s">
        <v>27</v>
      </c>
      <c r="D35" s="125"/>
      <c r="E35" s="125"/>
      <c r="F35" s="126" t="s">
        <v>196</v>
      </c>
      <c r="G35" s="126"/>
      <c r="H35" s="124"/>
      <c r="I35" s="124"/>
      <c r="J35" s="123">
        <v>543381</v>
      </c>
      <c r="K35" s="123"/>
      <c r="L35" s="123"/>
      <c r="M35" s="123"/>
      <c r="N35" s="123">
        <v>461949</v>
      </c>
      <c r="O35" s="123"/>
      <c r="P35" s="127">
        <f t="shared" si="1"/>
        <v>81432</v>
      </c>
      <c r="Q35" s="127"/>
      <c r="R35" s="123">
        <v>94181</v>
      </c>
      <c r="S35" s="123"/>
    </row>
    <row r="36" spans="1:19" ht="21.6" customHeight="1">
      <c r="A36" s="116" t="s">
        <v>28</v>
      </c>
      <c r="B36" s="116"/>
      <c r="C36" s="125" t="s">
        <v>29</v>
      </c>
      <c r="D36" s="125"/>
      <c r="E36" s="125"/>
      <c r="F36" s="126" t="s">
        <v>197</v>
      </c>
      <c r="G36" s="126"/>
      <c r="H36" s="124"/>
      <c r="I36" s="124"/>
      <c r="J36" s="123">
        <v>374337</v>
      </c>
      <c r="K36" s="123"/>
      <c r="L36" s="123"/>
      <c r="M36" s="123"/>
      <c r="N36" s="123">
        <v>369675</v>
      </c>
      <c r="O36" s="123"/>
      <c r="P36" s="127">
        <f t="shared" ref="P36:P39" si="3">J36-N36</f>
        <v>4662</v>
      </c>
      <c r="Q36" s="127"/>
      <c r="R36" s="123">
        <v>17625</v>
      </c>
      <c r="S36" s="123"/>
    </row>
    <row r="37" spans="1:19" ht="21.95" customHeight="1">
      <c r="A37" s="116" t="s">
        <v>30</v>
      </c>
      <c r="B37" s="116"/>
      <c r="C37" s="125" t="s">
        <v>31</v>
      </c>
      <c r="D37" s="125"/>
      <c r="E37" s="125"/>
      <c r="F37" s="126" t="s">
        <v>198</v>
      </c>
      <c r="G37" s="126"/>
      <c r="H37" s="124"/>
      <c r="I37" s="124"/>
      <c r="J37" s="123"/>
      <c r="K37" s="123"/>
      <c r="L37" s="123"/>
      <c r="M37" s="123"/>
      <c r="N37" s="123"/>
      <c r="O37" s="123"/>
      <c r="P37" s="127">
        <f t="shared" si="3"/>
        <v>0</v>
      </c>
      <c r="Q37" s="127"/>
      <c r="R37" s="123"/>
      <c r="S37" s="123"/>
    </row>
    <row r="38" spans="1:19" ht="26.45" customHeight="1">
      <c r="A38" s="116" t="s">
        <v>32</v>
      </c>
      <c r="B38" s="116"/>
      <c r="C38" s="125" t="s">
        <v>33</v>
      </c>
      <c r="D38" s="125"/>
      <c r="E38" s="125"/>
      <c r="F38" s="126" t="s">
        <v>199</v>
      </c>
      <c r="G38" s="126"/>
      <c r="H38" s="124"/>
      <c r="I38" s="124"/>
      <c r="J38" s="123"/>
      <c r="K38" s="123"/>
      <c r="L38" s="123"/>
      <c r="M38" s="123"/>
      <c r="N38" s="123"/>
      <c r="O38" s="123"/>
      <c r="P38" s="127">
        <f t="shared" si="3"/>
        <v>0</v>
      </c>
      <c r="Q38" s="127"/>
      <c r="R38" s="123"/>
      <c r="S38" s="123"/>
    </row>
    <row r="39" spans="1:19" ht="26.45" customHeight="1">
      <c r="A39" s="116" t="s">
        <v>34</v>
      </c>
      <c r="B39" s="116"/>
      <c r="C39" s="125" t="s">
        <v>35</v>
      </c>
      <c r="D39" s="125"/>
      <c r="E39" s="125"/>
      <c r="F39" s="126" t="s">
        <v>200</v>
      </c>
      <c r="G39" s="126"/>
      <c r="H39" s="124"/>
      <c r="I39" s="124"/>
      <c r="J39" s="123"/>
      <c r="K39" s="123"/>
      <c r="L39" s="123"/>
      <c r="M39" s="123"/>
      <c r="N39" s="123"/>
      <c r="O39" s="123"/>
      <c r="P39" s="127">
        <f t="shared" si="3"/>
        <v>0</v>
      </c>
      <c r="Q39" s="127"/>
      <c r="R39" s="123"/>
      <c r="S39" s="123"/>
    </row>
    <row r="40" spans="1:19" ht="20.25" customHeight="1">
      <c r="A40" s="107" t="s">
        <v>589</v>
      </c>
      <c r="B40" s="107"/>
      <c r="C40" s="125" t="s">
        <v>36</v>
      </c>
      <c r="D40" s="125"/>
      <c r="E40" s="125"/>
      <c r="F40" s="126" t="s">
        <v>201</v>
      </c>
      <c r="G40" s="126"/>
      <c r="H40" s="124"/>
      <c r="I40" s="124"/>
      <c r="J40" s="123"/>
      <c r="K40" s="123"/>
      <c r="L40" s="123"/>
      <c r="M40" s="123"/>
      <c r="N40" s="123"/>
      <c r="O40" s="123"/>
      <c r="P40" s="127">
        <f t="shared" ref="P40:P42" si="4">J40-N40</f>
        <v>0</v>
      </c>
      <c r="Q40" s="127"/>
      <c r="R40" s="123"/>
      <c r="S40" s="123"/>
    </row>
    <row r="41" spans="1:19" ht="19.5" customHeight="1">
      <c r="A41" s="107" t="s">
        <v>590</v>
      </c>
      <c r="B41" s="107"/>
      <c r="C41" s="125" t="s">
        <v>37</v>
      </c>
      <c r="D41" s="125"/>
      <c r="E41" s="125"/>
      <c r="F41" s="126" t="s">
        <v>202</v>
      </c>
      <c r="G41" s="126"/>
      <c r="H41" s="124"/>
      <c r="I41" s="124"/>
      <c r="J41" s="123"/>
      <c r="K41" s="123"/>
      <c r="L41" s="123"/>
      <c r="M41" s="123"/>
      <c r="N41" s="123"/>
      <c r="O41" s="123"/>
      <c r="P41" s="127">
        <f t="shared" si="4"/>
        <v>0</v>
      </c>
      <c r="Q41" s="127"/>
      <c r="R41" s="123"/>
      <c r="S41" s="123"/>
    </row>
    <row r="42" spans="1:19" ht="20.100000000000001" customHeight="1">
      <c r="A42" s="107" t="s">
        <v>591</v>
      </c>
      <c r="B42" s="107"/>
      <c r="C42" s="125" t="s">
        <v>38</v>
      </c>
      <c r="D42" s="125"/>
      <c r="E42" s="125"/>
      <c r="F42" s="126" t="s">
        <v>203</v>
      </c>
      <c r="G42" s="126"/>
      <c r="H42" s="108"/>
      <c r="I42" s="108"/>
      <c r="J42" s="106">
        <f>SUM(J43:M46)</f>
        <v>0</v>
      </c>
      <c r="K42" s="106"/>
      <c r="L42" s="106"/>
      <c r="M42" s="106"/>
      <c r="N42" s="106">
        <f>SUM(N43:O46)</f>
        <v>0</v>
      </c>
      <c r="O42" s="106"/>
      <c r="P42" s="106">
        <f t="shared" si="4"/>
        <v>0</v>
      </c>
      <c r="Q42" s="106"/>
      <c r="R42" s="106">
        <f>SUM(R43:S46)</f>
        <v>0</v>
      </c>
      <c r="S42" s="106"/>
    </row>
    <row r="43" spans="1:19" ht="21.95" customHeight="1">
      <c r="A43" s="116" t="s">
        <v>39</v>
      </c>
      <c r="B43" s="116"/>
      <c r="C43" s="125" t="s">
        <v>40</v>
      </c>
      <c r="D43" s="125"/>
      <c r="E43" s="125"/>
      <c r="F43" s="126" t="s">
        <v>204</v>
      </c>
      <c r="G43" s="126"/>
      <c r="H43" s="124"/>
      <c r="I43" s="124"/>
      <c r="J43" s="123"/>
      <c r="K43" s="123"/>
      <c r="L43" s="123"/>
      <c r="M43" s="123"/>
      <c r="N43" s="123"/>
      <c r="O43" s="123"/>
      <c r="P43" s="127">
        <f t="shared" ref="P43:P46" si="5">J43-N43</f>
        <v>0</v>
      </c>
      <c r="Q43" s="127"/>
      <c r="R43" s="123"/>
      <c r="S43" s="123"/>
    </row>
    <row r="44" spans="1:19" ht="22.5" customHeight="1">
      <c r="A44" s="116" t="s">
        <v>41</v>
      </c>
      <c r="B44" s="116"/>
      <c r="C44" s="125" t="s">
        <v>42</v>
      </c>
      <c r="D44" s="125"/>
      <c r="E44" s="125"/>
      <c r="F44" s="126" t="s">
        <v>205</v>
      </c>
      <c r="G44" s="126"/>
      <c r="H44" s="124"/>
      <c r="I44" s="124"/>
      <c r="J44" s="123"/>
      <c r="K44" s="123"/>
      <c r="L44" s="123"/>
      <c r="M44" s="123"/>
      <c r="N44" s="123"/>
      <c r="O44" s="123"/>
      <c r="P44" s="127">
        <f t="shared" si="5"/>
        <v>0</v>
      </c>
      <c r="Q44" s="127"/>
      <c r="R44" s="123"/>
      <c r="S44" s="123"/>
    </row>
    <row r="45" spans="1:19" ht="33.6" customHeight="1">
      <c r="A45" s="116" t="s">
        <v>43</v>
      </c>
      <c r="B45" s="116"/>
      <c r="C45" s="125" t="s">
        <v>44</v>
      </c>
      <c r="D45" s="125"/>
      <c r="E45" s="125"/>
      <c r="F45" s="126" t="s">
        <v>206</v>
      </c>
      <c r="G45" s="126"/>
      <c r="H45" s="124"/>
      <c r="I45" s="124"/>
      <c r="J45" s="123"/>
      <c r="K45" s="123"/>
      <c r="L45" s="123"/>
      <c r="M45" s="123"/>
      <c r="N45" s="123"/>
      <c r="O45" s="123"/>
      <c r="P45" s="127">
        <f t="shared" si="5"/>
        <v>0</v>
      </c>
      <c r="Q45" s="127"/>
      <c r="R45" s="123"/>
      <c r="S45" s="123"/>
    </row>
    <row r="46" spans="1:19" ht="26.45" customHeight="1">
      <c r="A46" s="116" t="s">
        <v>45</v>
      </c>
      <c r="B46" s="116"/>
      <c r="C46" s="125" t="s">
        <v>46</v>
      </c>
      <c r="D46" s="125"/>
      <c r="E46" s="125"/>
      <c r="F46" s="126" t="s">
        <v>207</v>
      </c>
      <c r="G46" s="126"/>
      <c r="H46" s="124"/>
      <c r="I46" s="124"/>
      <c r="J46" s="123"/>
      <c r="K46" s="123"/>
      <c r="L46" s="123"/>
      <c r="M46" s="123"/>
      <c r="N46" s="123"/>
      <c r="O46" s="123"/>
      <c r="P46" s="127">
        <f t="shared" si="5"/>
        <v>0</v>
      </c>
      <c r="Q46" s="127"/>
      <c r="R46" s="123"/>
      <c r="S46" s="123"/>
    </row>
    <row r="47" spans="1:19" ht="35.1" customHeight="1">
      <c r="A47" s="107" t="s">
        <v>592</v>
      </c>
      <c r="B47" s="107"/>
      <c r="C47" s="125" t="s">
        <v>47</v>
      </c>
      <c r="D47" s="125"/>
      <c r="E47" s="125"/>
      <c r="F47" s="126" t="s">
        <v>208</v>
      </c>
      <c r="G47" s="126"/>
      <c r="H47" s="108"/>
      <c r="I47" s="108"/>
      <c r="J47" s="106">
        <f>J48+J49+J50+J55+J58</f>
        <v>4922</v>
      </c>
      <c r="K47" s="106"/>
      <c r="L47" s="106"/>
      <c r="M47" s="106"/>
      <c r="N47" s="106">
        <f>N48+N49+N50+N55+N58</f>
        <v>0</v>
      </c>
      <c r="O47" s="106"/>
      <c r="P47" s="106">
        <f>J47-N47</f>
        <v>4922</v>
      </c>
      <c r="Q47" s="106"/>
      <c r="R47" s="106">
        <f>R48+R49+R50+R55+R58</f>
        <v>4922</v>
      </c>
      <c r="S47" s="106"/>
    </row>
    <row r="48" spans="1:19" ht="20.45" customHeight="1">
      <c r="A48" s="116" t="s">
        <v>48</v>
      </c>
      <c r="B48" s="116"/>
      <c r="C48" s="125" t="s">
        <v>49</v>
      </c>
      <c r="D48" s="125"/>
      <c r="E48" s="125"/>
      <c r="F48" s="126" t="s">
        <v>209</v>
      </c>
      <c r="G48" s="126"/>
      <c r="H48" s="124"/>
      <c r="I48" s="124"/>
      <c r="J48" s="123">
        <v>4922</v>
      </c>
      <c r="K48" s="123"/>
      <c r="L48" s="123"/>
      <c r="M48" s="123"/>
      <c r="N48" s="123">
        <v>0</v>
      </c>
      <c r="O48" s="123"/>
      <c r="P48" s="127">
        <f t="shared" ref="P48:P49" si="6">J48-N48</f>
        <v>4922</v>
      </c>
      <c r="Q48" s="127"/>
      <c r="R48" s="123">
        <v>4922</v>
      </c>
      <c r="S48" s="123"/>
    </row>
    <row r="49" spans="1:19" ht="26.45" customHeight="1">
      <c r="A49" s="116" t="s">
        <v>50</v>
      </c>
      <c r="B49" s="116"/>
      <c r="C49" s="125" t="s">
        <v>51</v>
      </c>
      <c r="D49" s="125"/>
      <c r="E49" s="125"/>
      <c r="F49" s="126" t="s">
        <v>210</v>
      </c>
      <c r="G49" s="126"/>
      <c r="H49" s="124"/>
      <c r="I49" s="124"/>
      <c r="J49" s="123"/>
      <c r="K49" s="123"/>
      <c r="L49" s="123"/>
      <c r="M49" s="123"/>
      <c r="N49" s="123"/>
      <c r="O49" s="123"/>
      <c r="P49" s="127">
        <f t="shared" si="6"/>
        <v>0</v>
      </c>
      <c r="Q49" s="127"/>
      <c r="R49" s="123"/>
      <c r="S49" s="123"/>
    </row>
    <row r="50" spans="1:19" ht="33.6" customHeight="1">
      <c r="A50" s="116" t="s">
        <v>52</v>
      </c>
      <c r="B50" s="116"/>
      <c r="C50" s="125" t="s">
        <v>53</v>
      </c>
      <c r="D50" s="125"/>
      <c r="E50" s="125"/>
      <c r="F50" s="126" t="s">
        <v>211</v>
      </c>
      <c r="G50" s="126"/>
      <c r="H50" s="108"/>
      <c r="I50" s="108"/>
      <c r="J50" s="106">
        <f>SUM(J51:M54)</f>
        <v>0</v>
      </c>
      <c r="K50" s="106"/>
      <c r="L50" s="106"/>
      <c r="M50" s="106"/>
      <c r="N50" s="106">
        <f>SUM(N51:O54)</f>
        <v>0</v>
      </c>
      <c r="O50" s="106"/>
      <c r="P50" s="106">
        <f>J50-N50</f>
        <v>0</v>
      </c>
      <c r="Q50" s="106"/>
      <c r="R50" s="106">
        <f>SUM(R51:S54)</f>
        <v>0</v>
      </c>
      <c r="S50" s="106"/>
    </row>
    <row r="51" spans="1:19" ht="26.45" customHeight="1">
      <c r="A51" s="116" t="s">
        <v>54</v>
      </c>
      <c r="B51" s="116"/>
      <c r="C51" s="125" t="s">
        <v>55</v>
      </c>
      <c r="D51" s="125"/>
      <c r="E51" s="125"/>
      <c r="F51" s="126" t="s">
        <v>212</v>
      </c>
      <c r="G51" s="126"/>
      <c r="H51" s="124"/>
      <c r="I51" s="124"/>
      <c r="J51" s="123"/>
      <c r="K51" s="123"/>
      <c r="L51" s="123"/>
      <c r="M51" s="123"/>
      <c r="N51" s="123"/>
      <c r="O51" s="123"/>
      <c r="P51" s="127">
        <f t="shared" ref="P51:P53" si="7">J51-N51</f>
        <v>0</v>
      </c>
      <c r="Q51" s="127"/>
      <c r="R51" s="123"/>
      <c r="S51" s="123"/>
    </row>
    <row r="52" spans="1:19" ht="23.1" customHeight="1">
      <c r="A52" s="116" t="s">
        <v>56</v>
      </c>
      <c r="B52" s="116"/>
      <c r="C52" s="125" t="s">
        <v>57</v>
      </c>
      <c r="D52" s="125"/>
      <c r="E52" s="125"/>
      <c r="F52" s="126" t="s">
        <v>213</v>
      </c>
      <c r="G52" s="126"/>
      <c r="H52" s="124"/>
      <c r="I52" s="124"/>
      <c r="J52" s="123"/>
      <c r="K52" s="123"/>
      <c r="L52" s="123"/>
      <c r="M52" s="123"/>
      <c r="N52" s="123"/>
      <c r="O52" s="123"/>
      <c r="P52" s="127">
        <f t="shared" si="7"/>
        <v>0</v>
      </c>
      <c r="Q52" s="127"/>
      <c r="R52" s="123"/>
      <c r="S52" s="123"/>
    </row>
    <row r="53" spans="1:19" ht="23.1" customHeight="1">
      <c r="A53" s="116" t="s">
        <v>58</v>
      </c>
      <c r="B53" s="116"/>
      <c r="C53" s="125" t="s">
        <v>59</v>
      </c>
      <c r="D53" s="125"/>
      <c r="E53" s="125"/>
      <c r="F53" s="126" t="s">
        <v>214</v>
      </c>
      <c r="G53" s="126"/>
      <c r="H53" s="124"/>
      <c r="I53" s="124"/>
      <c r="J53" s="123"/>
      <c r="K53" s="123"/>
      <c r="L53" s="123"/>
      <c r="M53" s="123"/>
      <c r="N53" s="123"/>
      <c r="O53" s="123"/>
      <c r="P53" s="127">
        <f t="shared" si="7"/>
        <v>0</v>
      </c>
      <c r="Q53" s="127"/>
      <c r="R53" s="123"/>
      <c r="S53" s="123"/>
    </row>
    <row r="54" spans="1:19" ht="26.45" customHeight="1">
      <c r="A54" s="116" t="s">
        <v>60</v>
      </c>
      <c r="B54" s="116"/>
      <c r="C54" s="125" t="s">
        <v>61</v>
      </c>
      <c r="D54" s="125"/>
      <c r="E54" s="125"/>
      <c r="F54" s="126" t="s">
        <v>215</v>
      </c>
      <c r="G54" s="126"/>
      <c r="H54" s="124"/>
      <c r="I54" s="124"/>
      <c r="J54" s="123"/>
      <c r="K54" s="123"/>
      <c r="L54" s="123"/>
      <c r="M54" s="123"/>
      <c r="N54" s="123"/>
      <c r="O54" s="123"/>
      <c r="P54" s="127">
        <f t="shared" ref="P54:P56" si="8">J54-N54</f>
        <v>0</v>
      </c>
      <c r="Q54" s="127"/>
      <c r="R54" s="123"/>
      <c r="S54" s="123"/>
    </row>
    <row r="55" spans="1:19" ht="33" customHeight="1">
      <c r="A55" s="116" t="s">
        <v>52</v>
      </c>
      <c r="B55" s="116"/>
      <c r="C55" s="125" t="s">
        <v>62</v>
      </c>
      <c r="D55" s="125"/>
      <c r="E55" s="125"/>
      <c r="F55" s="126" t="s">
        <v>216</v>
      </c>
      <c r="G55" s="126"/>
      <c r="H55" s="108"/>
      <c r="I55" s="108"/>
      <c r="J55" s="106">
        <f>J56+J57</f>
        <v>0</v>
      </c>
      <c r="K55" s="106"/>
      <c r="L55" s="106"/>
      <c r="M55" s="106"/>
      <c r="N55" s="106">
        <f>N56+N57</f>
        <v>0</v>
      </c>
      <c r="O55" s="106"/>
      <c r="P55" s="106">
        <f t="shared" si="8"/>
        <v>0</v>
      </c>
      <c r="Q55" s="106"/>
      <c r="R55" s="106">
        <f>R56+R57</f>
        <v>0</v>
      </c>
      <c r="S55" s="106"/>
    </row>
    <row r="56" spans="1:19" ht="21.95" customHeight="1">
      <c r="A56" s="116" t="s">
        <v>63</v>
      </c>
      <c r="B56" s="116"/>
      <c r="C56" s="125" t="s">
        <v>64</v>
      </c>
      <c r="D56" s="125"/>
      <c r="E56" s="125"/>
      <c r="F56" s="126" t="s">
        <v>217</v>
      </c>
      <c r="G56" s="126"/>
      <c r="H56" s="124"/>
      <c r="I56" s="124"/>
      <c r="J56" s="123"/>
      <c r="K56" s="123"/>
      <c r="L56" s="123"/>
      <c r="M56" s="123"/>
      <c r="N56" s="123"/>
      <c r="O56" s="123"/>
      <c r="P56" s="127">
        <f t="shared" si="8"/>
        <v>0</v>
      </c>
      <c r="Q56" s="127"/>
      <c r="R56" s="123"/>
      <c r="S56" s="123"/>
    </row>
    <row r="57" spans="1:19" ht="20.45" customHeight="1">
      <c r="A57" s="116" t="s">
        <v>65</v>
      </c>
      <c r="B57" s="116"/>
      <c r="C57" s="125" t="s">
        <v>66</v>
      </c>
      <c r="D57" s="125"/>
      <c r="E57" s="125"/>
      <c r="F57" s="126" t="s">
        <v>218</v>
      </c>
      <c r="G57" s="126"/>
      <c r="H57" s="124"/>
      <c r="I57" s="124"/>
      <c r="J57" s="123"/>
      <c r="K57" s="123"/>
      <c r="L57" s="123"/>
      <c r="M57" s="123"/>
      <c r="N57" s="123"/>
      <c r="O57" s="123"/>
      <c r="P57" s="127">
        <f t="shared" ref="P57:P60" si="9">J57-N57</f>
        <v>0</v>
      </c>
      <c r="Q57" s="127"/>
      <c r="R57" s="123"/>
      <c r="S57" s="123"/>
    </row>
    <row r="58" spans="1:19" ht="26.45" customHeight="1">
      <c r="A58" s="116" t="s">
        <v>67</v>
      </c>
      <c r="B58" s="116"/>
      <c r="C58" s="125" t="s">
        <v>68</v>
      </c>
      <c r="D58" s="125"/>
      <c r="E58" s="125"/>
      <c r="F58" s="126" t="s">
        <v>219</v>
      </c>
      <c r="G58" s="126"/>
      <c r="H58" s="124"/>
      <c r="I58" s="124"/>
      <c r="J58" s="123"/>
      <c r="K58" s="123"/>
      <c r="L58" s="123"/>
      <c r="M58" s="123"/>
      <c r="N58" s="123"/>
      <c r="O58" s="123"/>
      <c r="P58" s="127">
        <f t="shared" si="9"/>
        <v>0</v>
      </c>
      <c r="Q58" s="127"/>
      <c r="R58" s="123"/>
      <c r="S58" s="123"/>
    </row>
    <row r="59" spans="1:19" ht="26.45" customHeight="1">
      <c r="A59" s="116" t="s">
        <v>69</v>
      </c>
      <c r="B59" s="116"/>
      <c r="C59" s="125" t="s">
        <v>70</v>
      </c>
      <c r="D59" s="125"/>
      <c r="E59" s="125"/>
      <c r="F59" s="126" t="s">
        <v>220</v>
      </c>
      <c r="G59" s="126"/>
      <c r="H59" s="124"/>
      <c r="I59" s="124"/>
      <c r="J59" s="123"/>
      <c r="K59" s="123"/>
      <c r="L59" s="123"/>
      <c r="M59" s="123"/>
      <c r="N59" s="123"/>
      <c r="O59" s="123"/>
      <c r="P59" s="127">
        <f t="shared" si="9"/>
        <v>0</v>
      </c>
      <c r="Q59" s="127"/>
      <c r="R59" s="123"/>
      <c r="S59" s="123"/>
    </row>
    <row r="60" spans="1:19" ht="21.95" customHeight="1">
      <c r="A60" s="107" t="s">
        <v>593</v>
      </c>
      <c r="B60" s="107"/>
      <c r="C60" s="125" t="s">
        <v>71</v>
      </c>
      <c r="D60" s="125"/>
      <c r="E60" s="125"/>
      <c r="F60" s="126" t="s">
        <v>221</v>
      </c>
      <c r="G60" s="126"/>
      <c r="H60" s="124"/>
      <c r="I60" s="124"/>
      <c r="J60" s="123"/>
      <c r="K60" s="123"/>
      <c r="L60" s="123"/>
      <c r="M60" s="123"/>
      <c r="N60" s="123"/>
      <c r="O60" s="123"/>
      <c r="P60" s="127">
        <f t="shared" si="9"/>
        <v>0</v>
      </c>
      <c r="Q60" s="127"/>
      <c r="R60" s="123"/>
      <c r="S60" s="123"/>
    </row>
    <row r="61" spans="1:19" ht="21" customHeight="1">
      <c r="A61" s="116"/>
      <c r="B61" s="116"/>
      <c r="C61" s="125" t="s">
        <v>72</v>
      </c>
      <c r="D61" s="125"/>
      <c r="E61" s="125"/>
      <c r="F61" s="126" t="s">
        <v>222</v>
      </c>
      <c r="G61" s="126"/>
      <c r="H61" s="108"/>
      <c r="I61" s="108"/>
      <c r="J61" s="106">
        <f>J62+J69</f>
        <v>268029</v>
      </c>
      <c r="K61" s="106"/>
      <c r="L61" s="106"/>
      <c r="M61" s="106"/>
      <c r="N61" s="106">
        <f>N62+N69</f>
        <v>0</v>
      </c>
      <c r="O61" s="106"/>
      <c r="P61" s="106">
        <f t="shared" ref="P61:P64" si="10">J61-N61</f>
        <v>268029</v>
      </c>
      <c r="Q61" s="106"/>
      <c r="R61" s="106">
        <f>R62+R69</f>
        <v>798923</v>
      </c>
      <c r="S61" s="106"/>
    </row>
    <row r="62" spans="1:19" ht="52.5" customHeight="1">
      <c r="A62" s="116" t="s">
        <v>73</v>
      </c>
      <c r="B62" s="116"/>
      <c r="C62" s="125" t="s">
        <v>74</v>
      </c>
      <c r="D62" s="125"/>
      <c r="E62" s="125"/>
      <c r="F62" s="126" t="s">
        <v>223</v>
      </c>
      <c r="G62" s="126"/>
      <c r="H62" s="108"/>
      <c r="I62" s="108"/>
      <c r="J62" s="106">
        <f>SUM(J63:M68)</f>
        <v>145639</v>
      </c>
      <c r="K62" s="106"/>
      <c r="L62" s="106"/>
      <c r="M62" s="106"/>
      <c r="N62" s="106">
        <f>SUM(N63:O68)</f>
        <v>0</v>
      </c>
      <c r="O62" s="106"/>
      <c r="P62" s="106">
        <f t="shared" si="10"/>
        <v>145639</v>
      </c>
      <c r="Q62" s="106"/>
      <c r="R62" s="106">
        <f>SUM(R63:S68)</f>
        <v>365237</v>
      </c>
      <c r="S62" s="106"/>
    </row>
    <row r="63" spans="1:19" ht="21.6" customHeight="1">
      <c r="A63" s="116" t="s">
        <v>75</v>
      </c>
      <c r="B63" s="116"/>
      <c r="C63" s="125" t="s">
        <v>76</v>
      </c>
      <c r="D63" s="125"/>
      <c r="E63" s="125"/>
      <c r="F63" s="126" t="s">
        <v>224</v>
      </c>
      <c r="G63" s="126"/>
      <c r="H63" s="124"/>
      <c r="I63" s="124"/>
      <c r="J63" s="123">
        <v>124160</v>
      </c>
      <c r="K63" s="123"/>
      <c r="L63" s="123"/>
      <c r="M63" s="123"/>
      <c r="N63" s="123">
        <v>0</v>
      </c>
      <c r="O63" s="123"/>
      <c r="P63" s="127">
        <v>0</v>
      </c>
      <c r="Q63" s="127"/>
      <c r="R63" s="123">
        <v>305588</v>
      </c>
      <c r="S63" s="123"/>
    </row>
    <row r="64" spans="1:19" ht="30.6" customHeight="1">
      <c r="A64" s="116" t="s">
        <v>77</v>
      </c>
      <c r="B64" s="116"/>
      <c r="C64" s="125" t="s">
        <v>78</v>
      </c>
      <c r="D64" s="125"/>
      <c r="E64" s="125"/>
      <c r="F64" s="126" t="s">
        <v>225</v>
      </c>
      <c r="G64" s="126"/>
      <c r="H64" s="124"/>
      <c r="I64" s="124"/>
      <c r="J64" s="123"/>
      <c r="K64" s="123"/>
      <c r="L64" s="123"/>
      <c r="M64" s="123"/>
      <c r="N64" s="123"/>
      <c r="O64" s="123"/>
      <c r="P64" s="127">
        <f t="shared" si="10"/>
        <v>0</v>
      </c>
      <c r="Q64" s="127"/>
      <c r="R64" s="123"/>
      <c r="S64" s="123"/>
    </row>
    <row r="65" spans="1:19" ht="21" customHeight="1">
      <c r="A65" s="116" t="s">
        <v>79</v>
      </c>
      <c r="B65" s="116"/>
      <c r="C65" s="125" t="s">
        <v>80</v>
      </c>
      <c r="D65" s="125"/>
      <c r="E65" s="125"/>
      <c r="F65" s="126" t="s">
        <v>226</v>
      </c>
      <c r="G65" s="126"/>
      <c r="H65" s="124"/>
      <c r="I65" s="124"/>
      <c r="J65" s="123"/>
      <c r="K65" s="123"/>
      <c r="L65" s="123"/>
      <c r="M65" s="123"/>
      <c r="N65" s="123"/>
      <c r="O65" s="123"/>
      <c r="P65" s="127">
        <f t="shared" ref="P65:P68" si="11">J65-N65</f>
        <v>0</v>
      </c>
      <c r="Q65" s="127"/>
      <c r="R65" s="123"/>
      <c r="S65" s="123"/>
    </row>
    <row r="66" spans="1:19" ht="17.45" customHeight="1">
      <c r="A66" s="116" t="s">
        <v>81</v>
      </c>
      <c r="B66" s="116"/>
      <c r="C66" s="125" t="s">
        <v>82</v>
      </c>
      <c r="D66" s="125"/>
      <c r="E66" s="125"/>
      <c r="F66" s="126" t="s">
        <v>227</v>
      </c>
      <c r="G66" s="126"/>
      <c r="H66" s="124"/>
      <c r="I66" s="124"/>
      <c r="J66" s="123">
        <v>21148</v>
      </c>
      <c r="K66" s="123"/>
      <c r="L66" s="123"/>
      <c r="M66" s="123"/>
      <c r="N66" s="123"/>
      <c r="O66" s="123"/>
      <c r="P66" s="127">
        <f t="shared" si="11"/>
        <v>21148</v>
      </c>
      <c r="Q66" s="127"/>
      <c r="R66" s="123">
        <v>27055</v>
      </c>
      <c r="S66" s="123"/>
    </row>
    <row r="67" spans="1:19" ht="39.6" customHeight="1">
      <c r="A67" s="116" t="s">
        <v>83</v>
      </c>
      <c r="B67" s="116"/>
      <c r="C67" s="125" t="s">
        <v>84</v>
      </c>
      <c r="D67" s="125"/>
      <c r="E67" s="125"/>
      <c r="F67" s="126" t="s">
        <v>228</v>
      </c>
      <c r="G67" s="126"/>
      <c r="H67" s="124"/>
      <c r="I67" s="124"/>
      <c r="J67" s="123"/>
      <c r="K67" s="123"/>
      <c r="L67" s="123"/>
      <c r="M67" s="123"/>
      <c r="N67" s="123"/>
      <c r="O67" s="123"/>
      <c r="P67" s="127">
        <f t="shared" si="11"/>
        <v>0</v>
      </c>
      <c r="Q67" s="127"/>
      <c r="R67" s="123"/>
      <c r="S67" s="123"/>
    </row>
    <row r="68" spans="1:19" ht="21" customHeight="1">
      <c r="A68" s="116" t="s">
        <v>85</v>
      </c>
      <c r="B68" s="116"/>
      <c r="C68" s="125" t="s">
        <v>86</v>
      </c>
      <c r="D68" s="125"/>
      <c r="E68" s="125"/>
      <c r="F68" s="126" t="s">
        <v>229</v>
      </c>
      <c r="G68" s="126"/>
      <c r="H68" s="124"/>
      <c r="I68" s="124"/>
      <c r="J68" s="123">
        <v>331</v>
      </c>
      <c r="K68" s="123"/>
      <c r="L68" s="123"/>
      <c r="M68" s="123"/>
      <c r="N68" s="123"/>
      <c r="O68" s="123"/>
      <c r="P68" s="127">
        <f t="shared" si="11"/>
        <v>331</v>
      </c>
      <c r="Q68" s="127"/>
      <c r="R68" s="123">
        <v>32594</v>
      </c>
      <c r="S68" s="123"/>
    </row>
    <row r="69" spans="1:19" ht="49.5" customHeight="1">
      <c r="A69" s="116"/>
      <c r="B69" s="116"/>
      <c r="C69" s="125" t="s">
        <v>87</v>
      </c>
      <c r="D69" s="125"/>
      <c r="E69" s="125"/>
      <c r="F69" s="126" t="s">
        <v>230</v>
      </c>
      <c r="G69" s="126"/>
      <c r="H69" s="108"/>
      <c r="I69" s="108"/>
      <c r="J69" s="106">
        <f>J70+J77+J87+J90+J91</f>
        <v>122390</v>
      </c>
      <c r="K69" s="106"/>
      <c r="L69" s="106"/>
      <c r="M69" s="106"/>
      <c r="N69" s="106">
        <f>N70+N77+N87+N90+N91</f>
        <v>0</v>
      </c>
      <c r="O69" s="106"/>
      <c r="P69" s="106">
        <f t="shared" ref="P69:P71" si="12">J69-N69</f>
        <v>122390</v>
      </c>
      <c r="Q69" s="106"/>
      <c r="R69" s="106">
        <f>R70+R77+R87+R90+R91</f>
        <v>433686</v>
      </c>
      <c r="S69" s="106"/>
    </row>
    <row r="70" spans="1:19" ht="21.95" customHeight="1">
      <c r="A70" s="116"/>
      <c r="B70" s="116"/>
      <c r="C70" s="125" t="s">
        <v>88</v>
      </c>
      <c r="D70" s="125"/>
      <c r="E70" s="125"/>
      <c r="F70" s="126" t="s">
        <v>231</v>
      </c>
      <c r="G70" s="126"/>
      <c r="H70" s="108"/>
      <c r="I70" s="108"/>
      <c r="J70" s="106">
        <f>SUM(J71:M76)</f>
        <v>49013</v>
      </c>
      <c r="K70" s="106"/>
      <c r="L70" s="106"/>
      <c r="M70" s="106"/>
      <c r="N70" s="106">
        <f>SUM(N71:O76)</f>
        <v>0</v>
      </c>
      <c r="O70" s="106"/>
      <c r="P70" s="106">
        <f t="shared" si="12"/>
        <v>49013</v>
      </c>
      <c r="Q70" s="106"/>
      <c r="R70" s="106">
        <f>SUM(R71:S76)</f>
        <v>275412</v>
      </c>
      <c r="S70" s="106"/>
    </row>
    <row r="71" spans="1:19" ht="22.5" customHeight="1">
      <c r="A71" s="116" t="s">
        <v>89</v>
      </c>
      <c r="B71" s="116"/>
      <c r="C71" s="125" t="s">
        <v>264</v>
      </c>
      <c r="D71" s="125"/>
      <c r="E71" s="125"/>
      <c r="F71" s="126" t="s">
        <v>232</v>
      </c>
      <c r="G71" s="126"/>
      <c r="H71" s="124"/>
      <c r="I71" s="124"/>
      <c r="J71" s="123"/>
      <c r="K71" s="123"/>
      <c r="L71" s="123"/>
      <c r="M71" s="123"/>
      <c r="N71" s="123"/>
      <c r="O71" s="123"/>
      <c r="P71" s="127">
        <f t="shared" si="12"/>
        <v>0</v>
      </c>
      <c r="Q71" s="127"/>
      <c r="R71" s="123"/>
      <c r="S71" s="123"/>
    </row>
    <row r="72" spans="1:19" ht="27.95" customHeight="1">
      <c r="A72" s="116" t="s">
        <v>90</v>
      </c>
      <c r="B72" s="116"/>
      <c r="C72" s="125" t="s">
        <v>265</v>
      </c>
      <c r="D72" s="125"/>
      <c r="E72" s="125"/>
      <c r="F72" s="126" t="s">
        <v>233</v>
      </c>
      <c r="G72" s="126"/>
      <c r="H72" s="124"/>
      <c r="I72" s="124"/>
      <c r="J72" s="123">
        <v>49013</v>
      </c>
      <c r="K72" s="123"/>
      <c r="L72" s="123"/>
      <c r="M72" s="123"/>
      <c r="N72" s="123"/>
      <c r="O72" s="123"/>
      <c r="P72" s="127">
        <f t="shared" ref="P72:P76" si="13">J72-N72</f>
        <v>49013</v>
      </c>
      <c r="Q72" s="127"/>
      <c r="R72" s="123">
        <v>244947</v>
      </c>
      <c r="S72" s="123"/>
    </row>
    <row r="73" spans="1:19" ht="24.95" customHeight="1">
      <c r="A73" s="116" t="s">
        <v>91</v>
      </c>
      <c r="B73" s="116"/>
      <c r="C73" s="125" t="s">
        <v>266</v>
      </c>
      <c r="D73" s="125"/>
      <c r="E73" s="125"/>
      <c r="F73" s="126" t="s">
        <v>234</v>
      </c>
      <c r="G73" s="126"/>
      <c r="H73" s="124"/>
      <c r="I73" s="124"/>
      <c r="J73" s="123"/>
      <c r="K73" s="123"/>
      <c r="L73" s="123"/>
      <c r="M73" s="123"/>
      <c r="N73" s="123"/>
      <c r="O73" s="123"/>
      <c r="P73" s="127">
        <f t="shared" si="13"/>
        <v>0</v>
      </c>
      <c r="Q73" s="127"/>
      <c r="R73" s="123"/>
      <c r="S73" s="123"/>
    </row>
    <row r="74" spans="1:19" ht="24" customHeight="1">
      <c r="A74" s="116" t="s">
        <v>92</v>
      </c>
      <c r="B74" s="116"/>
      <c r="C74" s="125" t="s">
        <v>267</v>
      </c>
      <c r="D74" s="125"/>
      <c r="E74" s="125"/>
      <c r="F74" s="126" t="s">
        <v>235</v>
      </c>
      <c r="G74" s="126"/>
      <c r="H74" s="124"/>
      <c r="I74" s="124"/>
      <c r="J74" s="123"/>
      <c r="K74" s="123"/>
      <c r="L74" s="123"/>
      <c r="M74" s="123"/>
      <c r="N74" s="123"/>
      <c r="O74" s="123"/>
      <c r="P74" s="127">
        <f t="shared" si="13"/>
        <v>0</v>
      </c>
      <c r="Q74" s="127"/>
      <c r="R74" s="123"/>
      <c r="S74" s="123"/>
    </row>
    <row r="75" spans="1:19" ht="26.45" customHeight="1">
      <c r="A75" s="116" t="s">
        <v>93</v>
      </c>
      <c r="B75" s="116"/>
      <c r="C75" s="125" t="s">
        <v>268</v>
      </c>
      <c r="D75" s="125"/>
      <c r="E75" s="125"/>
      <c r="F75" s="126" t="s">
        <v>236</v>
      </c>
      <c r="G75" s="126"/>
      <c r="H75" s="124"/>
      <c r="I75" s="124"/>
      <c r="J75" s="123"/>
      <c r="K75" s="123"/>
      <c r="L75" s="123"/>
      <c r="M75" s="123"/>
      <c r="N75" s="123"/>
      <c r="O75" s="123"/>
      <c r="P75" s="127">
        <f t="shared" si="13"/>
        <v>0</v>
      </c>
      <c r="Q75" s="127"/>
      <c r="R75" s="123">
        <v>30465</v>
      </c>
      <c r="S75" s="123"/>
    </row>
    <row r="76" spans="1:19" ht="24.95" customHeight="1">
      <c r="A76" s="116">
        <v>224</v>
      </c>
      <c r="B76" s="116"/>
      <c r="C76" s="125" t="s">
        <v>269</v>
      </c>
      <c r="D76" s="125"/>
      <c r="E76" s="125"/>
      <c r="F76" s="126" t="s">
        <v>237</v>
      </c>
      <c r="G76" s="126"/>
      <c r="H76" s="124"/>
      <c r="I76" s="124"/>
      <c r="J76" s="123"/>
      <c r="K76" s="123"/>
      <c r="L76" s="123"/>
      <c r="M76" s="123"/>
      <c r="N76" s="123"/>
      <c r="O76" s="123"/>
      <c r="P76" s="127">
        <f t="shared" si="13"/>
        <v>0</v>
      </c>
      <c r="Q76" s="127"/>
      <c r="R76" s="123"/>
      <c r="S76" s="123"/>
    </row>
    <row r="77" spans="1:19" ht="26.45" customHeight="1">
      <c r="A77" s="116"/>
      <c r="B77" s="116"/>
      <c r="C77" s="125" t="s">
        <v>94</v>
      </c>
      <c r="D77" s="125"/>
      <c r="E77" s="125"/>
      <c r="F77" s="126" t="s">
        <v>238</v>
      </c>
      <c r="G77" s="126"/>
      <c r="H77" s="108"/>
      <c r="I77" s="108"/>
      <c r="J77" s="106">
        <f>J78+J84+J85+J86</f>
        <v>6963</v>
      </c>
      <c r="K77" s="106"/>
      <c r="L77" s="106"/>
      <c r="M77" s="106"/>
      <c r="N77" s="106">
        <f>N78+N84+N85+N86</f>
        <v>0</v>
      </c>
      <c r="O77" s="106"/>
      <c r="P77" s="106">
        <f>J77-N77</f>
        <v>6963</v>
      </c>
      <c r="Q77" s="106"/>
      <c r="R77" s="106">
        <f>R78+R84+R85+R86</f>
        <v>0</v>
      </c>
      <c r="S77" s="106"/>
    </row>
    <row r="78" spans="1:19" ht="18.600000000000001" customHeight="1">
      <c r="A78" s="116"/>
      <c r="B78" s="116"/>
      <c r="C78" s="125" t="s">
        <v>270</v>
      </c>
      <c r="D78" s="125"/>
      <c r="E78" s="125"/>
      <c r="F78" s="126" t="s">
        <v>239</v>
      </c>
      <c r="G78" s="126"/>
      <c r="H78" s="108"/>
      <c r="I78" s="108"/>
      <c r="J78" s="106">
        <f>SUM(J80:M83)</f>
        <v>6963</v>
      </c>
      <c r="K78" s="106"/>
      <c r="L78" s="106"/>
      <c r="M78" s="106"/>
      <c r="N78" s="106">
        <f>SUM(N80:O83)</f>
        <v>0</v>
      </c>
      <c r="O78" s="106"/>
      <c r="P78" s="106">
        <f>J78-N78</f>
        <v>6963</v>
      </c>
      <c r="Q78" s="106"/>
      <c r="R78" s="106">
        <f>SUM(R80:S83)</f>
        <v>0</v>
      </c>
      <c r="S78" s="106"/>
    </row>
    <row r="79" spans="1:19" ht="9" customHeight="1">
      <c r="A79" s="116"/>
      <c r="B79" s="116"/>
      <c r="C79" s="125"/>
      <c r="D79" s="125"/>
      <c r="E79" s="125"/>
      <c r="F79" s="126"/>
      <c r="G79" s="126"/>
      <c r="H79" s="108"/>
      <c r="I79" s="108"/>
      <c r="J79" s="106"/>
      <c r="K79" s="106"/>
      <c r="L79" s="106"/>
      <c r="M79" s="106"/>
      <c r="N79" s="106"/>
      <c r="O79" s="106"/>
      <c r="P79" s="106"/>
      <c r="Q79" s="106"/>
      <c r="R79" s="106"/>
      <c r="S79" s="106"/>
    </row>
    <row r="80" spans="1:19" ht="34.5" customHeight="1">
      <c r="A80" s="116" t="s">
        <v>95</v>
      </c>
      <c r="B80" s="116"/>
      <c r="C80" s="125" t="s">
        <v>96</v>
      </c>
      <c r="D80" s="125"/>
      <c r="E80" s="125"/>
      <c r="F80" s="126" t="s">
        <v>240</v>
      </c>
      <c r="G80" s="126"/>
      <c r="H80" s="124"/>
      <c r="I80" s="124"/>
      <c r="J80" s="123">
        <v>6963</v>
      </c>
      <c r="K80" s="123"/>
      <c r="L80" s="123"/>
      <c r="M80" s="123"/>
      <c r="N80" s="123"/>
      <c r="O80" s="123"/>
      <c r="P80" s="127">
        <f t="shared" ref="P80" si="14">J80-N80</f>
        <v>6963</v>
      </c>
      <c r="Q80" s="127"/>
      <c r="R80" s="123"/>
      <c r="S80" s="123"/>
    </row>
    <row r="81" spans="1:19" ht="21.95" customHeight="1">
      <c r="A81" s="116" t="s">
        <v>97</v>
      </c>
      <c r="B81" s="116"/>
      <c r="C81" s="125" t="s">
        <v>98</v>
      </c>
      <c r="D81" s="125"/>
      <c r="E81" s="125"/>
      <c r="F81" s="126" t="s">
        <v>241</v>
      </c>
      <c r="G81" s="126"/>
      <c r="H81" s="124"/>
      <c r="I81" s="124"/>
      <c r="J81" s="123"/>
      <c r="K81" s="123"/>
      <c r="L81" s="123"/>
      <c r="M81" s="123"/>
      <c r="N81" s="123"/>
      <c r="O81" s="123"/>
      <c r="P81" s="127">
        <f t="shared" ref="P81:P84" si="15">J81-N81</f>
        <v>0</v>
      </c>
      <c r="Q81" s="127"/>
      <c r="R81" s="123"/>
      <c r="S81" s="123"/>
    </row>
    <row r="82" spans="1:19" ht="24.6" customHeight="1">
      <c r="A82" s="116" t="s">
        <v>99</v>
      </c>
      <c r="B82" s="116"/>
      <c r="C82" s="125" t="s">
        <v>100</v>
      </c>
      <c r="D82" s="125"/>
      <c r="E82" s="125"/>
      <c r="F82" s="126" t="s">
        <v>242</v>
      </c>
      <c r="G82" s="126"/>
      <c r="H82" s="124"/>
      <c r="I82" s="124"/>
      <c r="J82" s="123"/>
      <c r="K82" s="123"/>
      <c r="L82" s="123"/>
      <c r="M82" s="123"/>
      <c r="N82" s="123"/>
      <c r="O82" s="123"/>
      <c r="P82" s="127">
        <f t="shared" si="15"/>
        <v>0</v>
      </c>
      <c r="Q82" s="127"/>
      <c r="R82" s="123"/>
      <c r="S82" s="123"/>
    </row>
    <row r="83" spans="1:19" ht="26.45" customHeight="1">
      <c r="A83" s="116" t="s">
        <v>101</v>
      </c>
      <c r="B83" s="116"/>
      <c r="C83" s="125" t="s">
        <v>102</v>
      </c>
      <c r="D83" s="125"/>
      <c r="E83" s="125"/>
      <c r="F83" s="126" t="s">
        <v>243</v>
      </c>
      <c r="G83" s="126"/>
      <c r="H83" s="124"/>
      <c r="I83" s="124"/>
      <c r="J83" s="123"/>
      <c r="K83" s="123"/>
      <c r="L83" s="123"/>
      <c r="M83" s="123"/>
      <c r="N83" s="123"/>
      <c r="O83" s="123"/>
      <c r="P83" s="127">
        <f t="shared" si="15"/>
        <v>0</v>
      </c>
      <c r="Q83" s="127"/>
      <c r="R83" s="123"/>
      <c r="S83" s="123"/>
    </row>
    <row r="84" spans="1:19" ht="26.45" customHeight="1">
      <c r="A84" s="116" t="s">
        <v>103</v>
      </c>
      <c r="B84" s="116"/>
      <c r="C84" s="125" t="s">
        <v>271</v>
      </c>
      <c r="D84" s="125"/>
      <c r="E84" s="125"/>
      <c r="F84" s="126" t="s">
        <v>244</v>
      </c>
      <c r="G84" s="126">
        <v>58</v>
      </c>
      <c r="H84" s="124"/>
      <c r="I84" s="124"/>
      <c r="J84" s="123"/>
      <c r="K84" s="123"/>
      <c r="L84" s="123"/>
      <c r="M84" s="123"/>
      <c r="N84" s="123"/>
      <c r="O84" s="123"/>
      <c r="P84" s="127">
        <f t="shared" si="15"/>
        <v>0</v>
      </c>
      <c r="Q84" s="127"/>
      <c r="R84" s="123"/>
      <c r="S84" s="123"/>
    </row>
    <row r="85" spans="1:19" ht="26.45" customHeight="1">
      <c r="A85" s="116" t="s">
        <v>104</v>
      </c>
      <c r="B85" s="116"/>
      <c r="C85" s="125" t="s">
        <v>272</v>
      </c>
      <c r="D85" s="125"/>
      <c r="E85" s="125"/>
      <c r="F85" s="126" t="s">
        <v>245</v>
      </c>
      <c r="G85" s="126">
        <v>59</v>
      </c>
      <c r="H85" s="124"/>
      <c r="I85" s="124"/>
      <c r="J85" s="123"/>
      <c r="K85" s="123"/>
      <c r="L85" s="123"/>
      <c r="M85" s="123"/>
      <c r="N85" s="123"/>
      <c r="O85" s="123"/>
      <c r="P85" s="127">
        <f t="shared" ref="P85:P87" si="16">J85-N85</f>
        <v>0</v>
      </c>
      <c r="Q85" s="127"/>
      <c r="R85" s="123"/>
      <c r="S85" s="123"/>
    </row>
    <row r="86" spans="1:19" ht="17.45" customHeight="1">
      <c r="A86" s="116">
        <v>214</v>
      </c>
      <c r="B86" s="116"/>
      <c r="C86" s="125" t="s">
        <v>273</v>
      </c>
      <c r="D86" s="125"/>
      <c r="E86" s="125"/>
      <c r="F86" s="126" t="s">
        <v>246</v>
      </c>
      <c r="G86" s="126">
        <v>60</v>
      </c>
      <c r="H86" s="124"/>
      <c r="I86" s="124"/>
      <c r="J86" s="123"/>
      <c r="K86" s="123"/>
      <c r="L86" s="123"/>
      <c r="M86" s="123"/>
      <c r="N86" s="123"/>
      <c r="O86" s="123"/>
      <c r="P86" s="127">
        <f t="shared" si="16"/>
        <v>0</v>
      </c>
      <c r="Q86" s="127"/>
      <c r="R86" s="123"/>
      <c r="S86" s="123"/>
    </row>
    <row r="87" spans="1:19" ht="26.45" customHeight="1">
      <c r="A87" s="116">
        <v>24</v>
      </c>
      <c r="B87" s="116"/>
      <c r="C87" s="125" t="s">
        <v>105</v>
      </c>
      <c r="D87" s="125"/>
      <c r="E87" s="125"/>
      <c r="F87" s="126" t="s">
        <v>247</v>
      </c>
      <c r="G87" s="126">
        <v>61</v>
      </c>
      <c r="H87" s="108"/>
      <c r="I87" s="108"/>
      <c r="J87" s="106">
        <f>J88+J89</f>
        <v>19006</v>
      </c>
      <c r="K87" s="106"/>
      <c r="L87" s="106"/>
      <c r="M87" s="106"/>
      <c r="N87" s="106">
        <f>N88+N89</f>
        <v>0</v>
      </c>
      <c r="O87" s="106"/>
      <c r="P87" s="106">
        <f t="shared" si="16"/>
        <v>19006</v>
      </c>
      <c r="Q87" s="106"/>
      <c r="R87" s="106">
        <f>R88+R89</f>
        <v>54888</v>
      </c>
      <c r="S87" s="106"/>
    </row>
    <row r="88" spans="1:19" ht="21" customHeight="1">
      <c r="A88" s="116" t="s">
        <v>106</v>
      </c>
      <c r="B88" s="116"/>
      <c r="C88" s="125" t="s">
        <v>274</v>
      </c>
      <c r="D88" s="125"/>
      <c r="E88" s="125"/>
      <c r="F88" s="126" t="s">
        <v>248</v>
      </c>
      <c r="G88" s="126">
        <v>62</v>
      </c>
      <c r="H88" s="124"/>
      <c r="I88" s="124"/>
      <c r="J88" s="123"/>
      <c r="K88" s="123"/>
      <c r="L88" s="123"/>
      <c r="M88" s="123"/>
      <c r="N88" s="123"/>
      <c r="O88" s="123"/>
      <c r="P88" s="127">
        <f t="shared" ref="P88:P91" si="17">J88-N88</f>
        <v>0</v>
      </c>
      <c r="Q88" s="127"/>
      <c r="R88" s="123"/>
      <c r="S88" s="123"/>
    </row>
    <row r="89" spans="1:19" ht="21.6" customHeight="1">
      <c r="A89" s="116" t="s">
        <v>107</v>
      </c>
      <c r="B89" s="116"/>
      <c r="C89" s="125" t="s">
        <v>275</v>
      </c>
      <c r="D89" s="125"/>
      <c r="E89" s="125"/>
      <c r="F89" s="126" t="s">
        <v>249</v>
      </c>
      <c r="G89" s="126">
        <v>63</v>
      </c>
      <c r="H89" s="124"/>
      <c r="I89" s="124"/>
      <c r="J89" s="123">
        <v>19006</v>
      </c>
      <c r="K89" s="123"/>
      <c r="L89" s="123"/>
      <c r="M89" s="123"/>
      <c r="N89" s="123"/>
      <c r="O89" s="123"/>
      <c r="P89" s="127">
        <f t="shared" si="17"/>
        <v>19006</v>
      </c>
      <c r="Q89" s="127"/>
      <c r="R89" s="123">
        <v>54888</v>
      </c>
      <c r="S89" s="123"/>
    </row>
    <row r="90" spans="1:19" ht="18" customHeight="1">
      <c r="A90" s="116" t="s">
        <v>108</v>
      </c>
      <c r="B90" s="116"/>
      <c r="C90" s="125" t="s">
        <v>109</v>
      </c>
      <c r="D90" s="125"/>
      <c r="E90" s="125"/>
      <c r="F90" s="126" t="s">
        <v>250</v>
      </c>
      <c r="G90" s="126">
        <v>64</v>
      </c>
      <c r="H90" s="124"/>
      <c r="I90" s="124"/>
      <c r="J90" s="123">
        <v>12465</v>
      </c>
      <c r="K90" s="123"/>
      <c r="L90" s="123"/>
      <c r="M90" s="123"/>
      <c r="N90" s="123"/>
      <c r="O90" s="123"/>
      <c r="P90" s="127">
        <f t="shared" si="17"/>
        <v>12465</v>
      </c>
      <c r="Q90" s="127"/>
      <c r="R90" s="123"/>
      <c r="S90" s="123"/>
    </row>
    <row r="91" spans="1:19" ht="17.45" customHeight="1">
      <c r="A91" s="116" t="s">
        <v>110</v>
      </c>
      <c r="B91" s="116"/>
      <c r="C91" s="125" t="s">
        <v>111</v>
      </c>
      <c r="D91" s="125"/>
      <c r="E91" s="125"/>
      <c r="F91" s="126" t="s">
        <v>251</v>
      </c>
      <c r="G91" s="126">
        <v>65</v>
      </c>
      <c r="H91" s="124"/>
      <c r="I91" s="124"/>
      <c r="J91" s="123">
        <v>34943</v>
      </c>
      <c r="K91" s="123"/>
      <c r="L91" s="123"/>
      <c r="M91" s="123"/>
      <c r="N91" s="123"/>
      <c r="O91" s="123"/>
      <c r="P91" s="127">
        <f t="shared" si="17"/>
        <v>34943</v>
      </c>
      <c r="Q91" s="127"/>
      <c r="R91" s="123">
        <v>103386</v>
      </c>
      <c r="S91" s="123"/>
    </row>
    <row r="92" spans="1:19" ht="19.5" customHeight="1">
      <c r="A92" s="116"/>
      <c r="B92" s="116"/>
      <c r="C92" s="125" t="s">
        <v>112</v>
      </c>
      <c r="D92" s="125"/>
      <c r="E92" s="125"/>
      <c r="F92" s="126" t="s">
        <v>252</v>
      </c>
      <c r="G92" s="126"/>
      <c r="H92" s="108"/>
      <c r="I92" s="108"/>
      <c r="J92" s="129">
        <f>J25+J60+J61</f>
        <v>1190669</v>
      </c>
      <c r="K92" s="129"/>
      <c r="L92" s="129"/>
      <c r="M92" s="129"/>
      <c r="N92" s="129">
        <f>N25+N60+N61</f>
        <v>831624</v>
      </c>
      <c r="O92" s="129"/>
      <c r="P92" s="129">
        <f>J92-N92</f>
        <v>359045</v>
      </c>
      <c r="Q92" s="129"/>
      <c r="R92" s="129">
        <f>R25+R60+R61</f>
        <v>915651</v>
      </c>
      <c r="S92" s="129"/>
    </row>
    <row r="93" spans="1:19" ht="25.5" customHeight="1">
      <c r="A93" s="116" t="s">
        <v>113</v>
      </c>
      <c r="B93" s="116"/>
      <c r="C93" s="125" t="s">
        <v>114</v>
      </c>
      <c r="D93" s="125"/>
      <c r="E93" s="125"/>
      <c r="F93" s="126" t="s">
        <v>253</v>
      </c>
      <c r="G93" s="126"/>
      <c r="H93" s="124"/>
      <c r="I93" s="124"/>
      <c r="J93" s="130"/>
      <c r="K93" s="130"/>
      <c r="L93" s="130"/>
      <c r="M93" s="130"/>
      <c r="N93" s="130"/>
      <c r="O93" s="130"/>
      <c r="P93" s="149">
        <f>J93-N93</f>
        <v>0</v>
      </c>
      <c r="Q93" s="149"/>
      <c r="R93" s="130"/>
      <c r="S93" s="130"/>
    </row>
    <row r="94" spans="1:19">
      <c r="A94" s="51"/>
      <c r="B94" s="51"/>
      <c r="C94" s="52"/>
      <c r="D94" s="52"/>
      <c r="E94" s="52"/>
      <c r="F94" s="52"/>
      <c r="G94" s="52"/>
      <c r="H94" s="53"/>
      <c r="I94" s="53"/>
      <c r="J94" s="53"/>
      <c r="K94" s="53"/>
      <c r="L94" s="53"/>
      <c r="M94" s="53"/>
      <c r="N94" s="53"/>
      <c r="O94" s="53"/>
      <c r="P94" s="51"/>
      <c r="Q94" s="51"/>
      <c r="R94" s="53"/>
      <c r="S94" s="53"/>
    </row>
    <row r="95" spans="1:19">
      <c r="A95" s="51"/>
      <c r="B95" s="51"/>
      <c r="C95" s="52"/>
      <c r="D95" s="52"/>
      <c r="E95" s="52"/>
      <c r="F95" s="52"/>
      <c r="G95" s="52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</row>
    <row r="96" spans="1:19">
      <c r="A96" s="51"/>
      <c r="B96" s="51"/>
      <c r="C96" s="52"/>
      <c r="D96" s="52"/>
      <c r="E96" s="52"/>
      <c r="F96" s="52"/>
      <c r="G96" s="52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</row>
    <row r="97" spans="1:19" ht="51" customHeight="1">
      <c r="A97" s="118" t="s">
        <v>3</v>
      </c>
      <c r="B97" s="118"/>
      <c r="C97" s="118" t="s">
        <v>4</v>
      </c>
      <c r="D97" s="118"/>
      <c r="E97" s="118"/>
      <c r="F97" s="118" t="s">
        <v>5</v>
      </c>
      <c r="G97" s="118"/>
      <c r="H97" s="118" t="s">
        <v>6</v>
      </c>
      <c r="I97" s="118"/>
      <c r="J97" s="118"/>
      <c r="K97" s="118" t="s">
        <v>7</v>
      </c>
      <c r="L97" s="118"/>
      <c r="M97" s="118"/>
      <c r="N97" s="118"/>
      <c r="O97" s="118"/>
      <c r="P97" s="118" t="s">
        <v>8</v>
      </c>
      <c r="Q97" s="118"/>
      <c r="R97" s="118"/>
      <c r="S97" s="118"/>
    </row>
    <row r="98" spans="1:19">
      <c r="A98" s="134">
        <v>1</v>
      </c>
      <c r="B98" s="134"/>
      <c r="C98" s="134">
        <v>2</v>
      </c>
      <c r="D98" s="134"/>
      <c r="E98" s="134"/>
      <c r="F98" s="134">
        <v>3</v>
      </c>
      <c r="G98" s="134"/>
      <c r="H98" s="134">
        <v>4</v>
      </c>
      <c r="I98" s="134"/>
      <c r="J98" s="134"/>
      <c r="K98" s="134">
        <v>5</v>
      </c>
      <c r="L98" s="134"/>
      <c r="M98" s="134"/>
      <c r="N98" s="134"/>
      <c r="O98" s="134"/>
      <c r="P98" s="134">
        <v>6</v>
      </c>
      <c r="Q98" s="134"/>
      <c r="R98" s="134"/>
      <c r="S98" s="134"/>
    </row>
    <row r="99" spans="1:19" ht="48" customHeight="1">
      <c r="A99" s="148"/>
      <c r="B99" s="148"/>
      <c r="C99" s="125" t="s">
        <v>594</v>
      </c>
      <c r="D99" s="125"/>
      <c r="E99" s="125"/>
      <c r="F99" s="119">
        <v>101</v>
      </c>
      <c r="G99" s="119"/>
      <c r="H99" s="142"/>
      <c r="I99" s="142"/>
      <c r="J99" s="142"/>
      <c r="K99" s="143">
        <f>K101-K109+K112-K113+K114+K118+K121-K122+K123-K127+K130</f>
        <v>72098</v>
      </c>
      <c r="L99" s="143"/>
      <c r="M99" s="143"/>
      <c r="N99" s="143"/>
      <c r="O99" s="143"/>
      <c r="P99" s="143">
        <f>P101-P109+P112-P113+P114+P118+P121-P122+P123-P127+P130</f>
        <v>580080</v>
      </c>
      <c r="Q99" s="143"/>
      <c r="R99" s="143"/>
      <c r="S99" s="143"/>
    </row>
    <row r="100" spans="1:19" ht="20.25" hidden="1" customHeight="1">
      <c r="A100" s="148"/>
      <c r="B100" s="148"/>
      <c r="C100" s="125"/>
      <c r="D100" s="125"/>
      <c r="E100" s="125"/>
      <c r="F100" s="119"/>
      <c r="G100" s="119"/>
      <c r="H100" s="142"/>
      <c r="I100" s="142"/>
      <c r="J100" s="142"/>
      <c r="K100" s="143"/>
      <c r="L100" s="143"/>
      <c r="M100" s="143"/>
      <c r="N100" s="143"/>
      <c r="O100" s="143"/>
      <c r="P100" s="143"/>
      <c r="Q100" s="143"/>
      <c r="R100" s="143"/>
      <c r="S100" s="143"/>
    </row>
    <row r="101" spans="1:19" ht="26.45" customHeight="1">
      <c r="A101" s="116">
        <v>30</v>
      </c>
      <c r="B101" s="116"/>
      <c r="C101" s="125" t="s">
        <v>115</v>
      </c>
      <c r="D101" s="125"/>
      <c r="E101" s="125"/>
      <c r="F101" s="119">
        <v>102</v>
      </c>
      <c r="G101" s="119"/>
      <c r="H101" s="142"/>
      <c r="I101" s="142"/>
      <c r="J101" s="142"/>
      <c r="K101" s="143">
        <f>K102+K105+K106+K107+K108</f>
        <v>515995</v>
      </c>
      <c r="L101" s="143"/>
      <c r="M101" s="143"/>
      <c r="N101" s="143"/>
      <c r="O101" s="143"/>
      <c r="P101" s="143">
        <f>P102+P105+P106+P107+P108</f>
        <v>515995</v>
      </c>
      <c r="Q101" s="143"/>
      <c r="R101" s="143"/>
      <c r="S101" s="143"/>
    </row>
    <row r="102" spans="1:19" ht="15" customHeight="1">
      <c r="A102" s="116">
        <v>300</v>
      </c>
      <c r="B102" s="116"/>
      <c r="C102" s="125" t="s">
        <v>116</v>
      </c>
      <c r="D102" s="125" t="s">
        <v>116</v>
      </c>
      <c r="E102" s="125" t="s">
        <v>116</v>
      </c>
      <c r="F102" s="119">
        <v>103</v>
      </c>
      <c r="G102" s="119"/>
      <c r="H102" s="142"/>
      <c r="I102" s="142"/>
      <c r="J102" s="142"/>
      <c r="K102" s="143">
        <f>K103+K104</f>
        <v>515995</v>
      </c>
      <c r="L102" s="143"/>
      <c r="M102" s="143"/>
      <c r="N102" s="143"/>
      <c r="O102" s="143"/>
      <c r="P102" s="143">
        <f>P103+P104</f>
        <v>515995</v>
      </c>
      <c r="Q102" s="143"/>
      <c r="R102" s="143"/>
      <c r="S102" s="143"/>
    </row>
    <row r="103" spans="1:19" ht="21" customHeight="1">
      <c r="A103" s="116"/>
      <c r="B103" s="116"/>
      <c r="C103" s="125" t="s">
        <v>873</v>
      </c>
      <c r="D103" s="125"/>
      <c r="E103" s="125"/>
      <c r="F103" s="119">
        <v>104</v>
      </c>
      <c r="G103" s="119"/>
      <c r="H103" s="135"/>
      <c r="I103" s="136"/>
      <c r="J103" s="137"/>
      <c r="K103" s="144">
        <v>515995</v>
      </c>
      <c r="L103" s="145"/>
      <c r="M103" s="145"/>
      <c r="N103" s="145"/>
      <c r="O103" s="146"/>
      <c r="P103" s="147">
        <v>515995</v>
      </c>
      <c r="Q103" s="147"/>
      <c r="R103" s="147"/>
      <c r="S103" s="147"/>
    </row>
    <row r="104" spans="1:19" ht="27.6" customHeight="1">
      <c r="A104" s="116"/>
      <c r="B104" s="116"/>
      <c r="C104" s="125" t="s">
        <v>874</v>
      </c>
      <c r="D104" s="125" t="s">
        <v>874</v>
      </c>
      <c r="E104" s="125" t="s">
        <v>874</v>
      </c>
      <c r="F104" s="119">
        <v>105</v>
      </c>
      <c r="G104" s="119"/>
      <c r="H104" s="135"/>
      <c r="I104" s="136"/>
      <c r="J104" s="137"/>
      <c r="K104" s="144"/>
      <c r="L104" s="145"/>
      <c r="M104" s="145"/>
      <c r="N104" s="145"/>
      <c r="O104" s="146"/>
      <c r="P104" s="147"/>
      <c r="Q104" s="147"/>
      <c r="R104" s="147"/>
      <c r="S104" s="147"/>
    </row>
    <row r="105" spans="1:19" ht="26.1" customHeight="1">
      <c r="A105" s="116">
        <v>302</v>
      </c>
      <c r="B105" s="116"/>
      <c r="C105" s="125" t="s">
        <v>117</v>
      </c>
      <c r="D105" s="125" t="s">
        <v>117</v>
      </c>
      <c r="E105" s="125" t="s">
        <v>117</v>
      </c>
      <c r="F105" s="119">
        <v>106</v>
      </c>
      <c r="G105" s="119"/>
      <c r="H105" s="135"/>
      <c r="I105" s="136"/>
      <c r="J105" s="137"/>
      <c r="K105" s="147"/>
      <c r="L105" s="147"/>
      <c r="M105" s="147"/>
      <c r="N105" s="147"/>
      <c r="O105" s="147"/>
      <c r="P105" s="147"/>
      <c r="Q105" s="147"/>
      <c r="R105" s="147"/>
      <c r="S105" s="147"/>
    </row>
    <row r="106" spans="1:19">
      <c r="A106" s="116">
        <v>304</v>
      </c>
      <c r="B106" s="116"/>
      <c r="C106" s="125" t="s">
        <v>118</v>
      </c>
      <c r="D106" s="125" t="s">
        <v>118</v>
      </c>
      <c r="E106" s="125" t="s">
        <v>118</v>
      </c>
      <c r="F106" s="119">
        <v>107</v>
      </c>
      <c r="G106" s="119"/>
      <c r="H106" s="135"/>
      <c r="I106" s="136"/>
      <c r="J106" s="137"/>
      <c r="K106" s="147"/>
      <c r="L106" s="147"/>
      <c r="M106" s="147"/>
      <c r="N106" s="147"/>
      <c r="O106" s="147"/>
      <c r="P106" s="147"/>
      <c r="Q106" s="147"/>
      <c r="R106" s="147"/>
      <c r="S106" s="147"/>
    </row>
    <row r="107" spans="1:19">
      <c r="A107" s="116">
        <v>305</v>
      </c>
      <c r="B107" s="116"/>
      <c r="C107" s="125" t="s">
        <v>119</v>
      </c>
      <c r="D107" s="125" t="s">
        <v>119</v>
      </c>
      <c r="E107" s="125" t="s">
        <v>119</v>
      </c>
      <c r="F107" s="119">
        <v>108</v>
      </c>
      <c r="G107" s="119"/>
      <c r="H107" s="135"/>
      <c r="I107" s="136"/>
      <c r="J107" s="137"/>
      <c r="K107" s="147"/>
      <c r="L107" s="147"/>
      <c r="M107" s="147"/>
      <c r="N107" s="147"/>
      <c r="O107" s="147"/>
      <c r="P107" s="147"/>
      <c r="Q107" s="147"/>
      <c r="R107" s="147"/>
      <c r="S107" s="147"/>
    </row>
    <row r="108" spans="1:19" ht="19.5" customHeight="1">
      <c r="A108" s="116">
        <v>309</v>
      </c>
      <c r="B108" s="116"/>
      <c r="C108" s="125" t="s">
        <v>120</v>
      </c>
      <c r="D108" s="125" t="s">
        <v>120</v>
      </c>
      <c r="E108" s="125" t="s">
        <v>120</v>
      </c>
      <c r="F108" s="119">
        <v>109</v>
      </c>
      <c r="G108" s="119"/>
      <c r="H108" s="135"/>
      <c r="I108" s="136"/>
      <c r="J108" s="137"/>
      <c r="K108" s="147"/>
      <c r="L108" s="147"/>
      <c r="M108" s="147"/>
      <c r="N108" s="147"/>
      <c r="O108" s="147"/>
      <c r="P108" s="147"/>
      <c r="Q108" s="147"/>
      <c r="R108" s="147"/>
      <c r="S108" s="147"/>
    </row>
    <row r="109" spans="1:19" ht="43.5" customHeight="1">
      <c r="A109" s="116">
        <v>31</v>
      </c>
      <c r="B109" s="116"/>
      <c r="C109" s="125" t="s">
        <v>121</v>
      </c>
      <c r="D109" s="125" t="s">
        <v>121</v>
      </c>
      <c r="E109" s="125" t="s">
        <v>121</v>
      </c>
      <c r="F109" s="119">
        <v>110</v>
      </c>
      <c r="G109" s="119"/>
      <c r="H109" s="138"/>
      <c r="I109" s="139"/>
      <c r="J109" s="140"/>
      <c r="K109" s="143">
        <f>K110+K111</f>
        <v>0</v>
      </c>
      <c r="L109" s="143"/>
      <c r="M109" s="143"/>
      <c r="N109" s="143"/>
      <c r="O109" s="143"/>
      <c r="P109" s="143">
        <f>P110+P111</f>
        <v>0</v>
      </c>
      <c r="Q109" s="143"/>
      <c r="R109" s="143"/>
      <c r="S109" s="143"/>
    </row>
    <row r="110" spans="1:19">
      <c r="A110" s="116">
        <v>310</v>
      </c>
      <c r="B110" s="116"/>
      <c r="C110" s="125" t="s">
        <v>122</v>
      </c>
      <c r="D110" s="125" t="s">
        <v>122</v>
      </c>
      <c r="E110" s="125" t="s">
        <v>122</v>
      </c>
      <c r="F110" s="119">
        <v>111</v>
      </c>
      <c r="G110" s="119"/>
      <c r="H110" s="135"/>
      <c r="I110" s="136"/>
      <c r="J110" s="137"/>
      <c r="K110" s="147"/>
      <c r="L110" s="147"/>
      <c r="M110" s="147"/>
      <c r="N110" s="147"/>
      <c r="O110" s="147"/>
      <c r="P110" s="147"/>
      <c r="Q110" s="147"/>
      <c r="R110" s="147"/>
      <c r="S110" s="147"/>
    </row>
    <row r="111" spans="1:19">
      <c r="A111" s="116">
        <v>311</v>
      </c>
      <c r="B111" s="116"/>
      <c r="C111" s="125" t="s">
        <v>123</v>
      </c>
      <c r="D111" s="125" t="s">
        <v>123</v>
      </c>
      <c r="E111" s="125" t="s">
        <v>123</v>
      </c>
      <c r="F111" s="119">
        <v>112</v>
      </c>
      <c r="G111" s="119"/>
      <c r="H111" s="141"/>
      <c r="I111" s="141"/>
      <c r="J111" s="141"/>
      <c r="K111" s="147"/>
      <c r="L111" s="147"/>
      <c r="M111" s="147"/>
      <c r="N111" s="147"/>
      <c r="O111" s="147"/>
      <c r="P111" s="147"/>
      <c r="Q111" s="147"/>
      <c r="R111" s="147"/>
      <c r="S111" s="147"/>
    </row>
    <row r="112" spans="1:19">
      <c r="A112" s="116">
        <v>320</v>
      </c>
      <c r="B112" s="116"/>
      <c r="C112" s="125" t="s">
        <v>124</v>
      </c>
      <c r="D112" s="125" t="s">
        <v>124</v>
      </c>
      <c r="E112" s="125" t="s">
        <v>124</v>
      </c>
      <c r="F112" s="119">
        <v>113</v>
      </c>
      <c r="G112" s="119"/>
      <c r="H112" s="141"/>
      <c r="I112" s="141"/>
      <c r="J112" s="141"/>
      <c r="K112" s="147"/>
      <c r="L112" s="147"/>
      <c r="M112" s="147"/>
      <c r="N112" s="147"/>
      <c r="O112" s="147"/>
      <c r="P112" s="147"/>
      <c r="Q112" s="147"/>
      <c r="R112" s="147"/>
      <c r="S112" s="147"/>
    </row>
    <row r="113" spans="1:19">
      <c r="A113" s="116">
        <v>321</v>
      </c>
      <c r="B113" s="116"/>
      <c r="C113" s="125" t="s">
        <v>125</v>
      </c>
      <c r="D113" s="125" t="s">
        <v>125</v>
      </c>
      <c r="E113" s="125" t="s">
        <v>125</v>
      </c>
      <c r="F113" s="119">
        <v>114</v>
      </c>
      <c r="G113" s="119"/>
      <c r="H113" s="141"/>
      <c r="I113" s="141"/>
      <c r="J113" s="141"/>
      <c r="K113" s="147"/>
      <c r="L113" s="147"/>
      <c r="M113" s="147"/>
      <c r="N113" s="147"/>
      <c r="O113" s="147"/>
      <c r="P113" s="147"/>
      <c r="Q113" s="147"/>
      <c r="R113" s="147"/>
      <c r="S113" s="147"/>
    </row>
    <row r="114" spans="1:19" ht="17.25" customHeight="1">
      <c r="A114" s="116" t="s">
        <v>126</v>
      </c>
      <c r="B114" s="116"/>
      <c r="C114" s="125" t="s">
        <v>127</v>
      </c>
      <c r="D114" s="125" t="s">
        <v>127</v>
      </c>
      <c r="E114" s="125" t="s">
        <v>127</v>
      </c>
      <c r="F114" s="119">
        <v>115</v>
      </c>
      <c r="G114" s="119"/>
      <c r="H114" s="142"/>
      <c r="I114" s="142"/>
      <c r="J114" s="142"/>
      <c r="K114" s="143">
        <f>SUM(K115:O117)</f>
        <v>9270</v>
      </c>
      <c r="L114" s="143"/>
      <c r="M114" s="143"/>
      <c r="N114" s="143"/>
      <c r="O114" s="143"/>
      <c r="P114" s="143">
        <f>SUM(P115:S117)</f>
        <v>9038</v>
      </c>
      <c r="Q114" s="143"/>
      <c r="R114" s="143"/>
      <c r="S114" s="143"/>
    </row>
    <row r="115" spans="1:19">
      <c r="A115" s="116">
        <v>322</v>
      </c>
      <c r="B115" s="116"/>
      <c r="C115" s="125" t="s">
        <v>875</v>
      </c>
      <c r="D115" s="125" t="s">
        <v>875</v>
      </c>
      <c r="E115" s="125" t="s">
        <v>875</v>
      </c>
      <c r="F115" s="119">
        <v>116</v>
      </c>
      <c r="G115" s="119"/>
      <c r="H115" s="141"/>
      <c r="I115" s="141"/>
      <c r="J115" s="141"/>
      <c r="K115" s="147">
        <v>3196</v>
      </c>
      <c r="L115" s="147"/>
      <c r="M115" s="147"/>
      <c r="N115" s="147"/>
      <c r="O115" s="147"/>
      <c r="P115" s="147">
        <v>3116</v>
      </c>
      <c r="Q115" s="147"/>
      <c r="R115" s="147"/>
      <c r="S115" s="147"/>
    </row>
    <row r="116" spans="1:19">
      <c r="A116" s="116">
        <v>323</v>
      </c>
      <c r="B116" s="116"/>
      <c r="C116" s="125" t="s">
        <v>876</v>
      </c>
      <c r="D116" s="125" t="s">
        <v>876</v>
      </c>
      <c r="E116" s="125" t="s">
        <v>876</v>
      </c>
      <c r="F116" s="119">
        <v>117</v>
      </c>
      <c r="G116" s="119"/>
      <c r="H116" s="141"/>
      <c r="I116" s="141"/>
      <c r="J116" s="141"/>
      <c r="K116" s="147">
        <v>6074</v>
      </c>
      <c r="L116" s="147"/>
      <c r="M116" s="147"/>
      <c r="N116" s="147"/>
      <c r="O116" s="147"/>
      <c r="P116" s="147">
        <v>5922</v>
      </c>
      <c r="Q116" s="147"/>
      <c r="R116" s="147"/>
      <c r="S116" s="147"/>
    </row>
    <row r="117" spans="1:19">
      <c r="A117" s="116">
        <v>329</v>
      </c>
      <c r="B117" s="116"/>
      <c r="C117" s="125" t="s">
        <v>877</v>
      </c>
      <c r="D117" s="125" t="s">
        <v>877</v>
      </c>
      <c r="E117" s="125" t="s">
        <v>877</v>
      </c>
      <c r="F117" s="119">
        <v>118</v>
      </c>
      <c r="G117" s="119"/>
      <c r="H117" s="141"/>
      <c r="I117" s="141"/>
      <c r="J117" s="141"/>
      <c r="K117" s="147"/>
      <c r="L117" s="147"/>
      <c r="M117" s="147"/>
      <c r="N117" s="147"/>
      <c r="O117" s="147"/>
      <c r="P117" s="147"/>
      <c r="Q117" s="147"/>
      <c r="R117" s="147"/>
      <c r="S117" s="147"/>
    </row>
    <row r="118" spans="1:19" ht="21" customHeight="1">
      <c r="A118" s="116" t="s">
        <v>128</v>
      </c>
      <c r="B118" s="116"/>
      <c r="C118" s="125" t="s">
        <v>129</v>
      </c>
      <c r="D118" s="125" t="s">
        <v>129</v>
      </c>
      <c r="E118" s="125" t="s">
        <v>129</v>
      </c>
      <c r="F118" s="119">
        <v>119</v>
      </c>
      <c r="G118" s="119"/>
      <c r="H118" s="142"/>
      <c r="I118" s="142"/>
      <c r="J118" s="142"/>
      <c r="K118" s="143">
        <f>K119+K120</f>
        <v>0</v>
      </c>
      <c r="L118" s="143"/>
      <c r="M118" s="143"/>
      <c r="N118" s="143"/>
      <c r="O118" s="143"/>
      <c r="P118" s="143">
        <f>P119+P120</f>
        <v>0</v>
      </c>
      <c r="Q118" s="143"/>
      <c r="R118" s="143"/>
      <c r="S118" s="143"/>
    </row>
    <row r="119" spans="1:19" ht="27.6" customHeight="1">
      <c r="A119" s="116">
        <v>330</v>
      </c>
      <c r="B119" s="116"/>
      <c r="C119" s="125" t="s">
        <v>130</v>
      </c>
      <c r="D119" s="125" t="s">
        <v>130</v>
      </c>
      <c r="E119" s="125" t="s">
        <v>130</v>
      </c>
      <c r="F119" s="119">
        <v>120</v>
      </c>
      <c r="G119" s="119"/>
      <c r="H119" s="141"/>
      <c r="I119" s="141"/>
      <c r="J119" s="141"/>
      <c r="K119" s="147"/>
      <c r="L119" s="147"/>
      <c r="M119" s="147"/>
      <c r="N119" s="147"/>
      <c r="O119" s="147"/>
      <c r="P119" s="147"/>
      <c r="Q119" s="147"/>
      <c r="R119" s="147"/>
      <c r="S119" s="147"/>
    </row>
    <row r="120" spans="1:19" ht="20.45" customHeight="1">
      <c r="A120" s="116" t="s">
        <v>131</v>
      </c>
      <c r="B120" s="116"/>
      <c r="C120" s="125" t="s">
        <v>132</v>
      </c>
      <c r="D120" s="125" t="s">
        <v>132</v>
      </c>
      <c r="E120" s="125" t="s">
        <v>132</v>
      </c>
      <c r="F120" s="119">
        <v>121</v>
      </c>
      <c r="G120" s="119"/>
      <c r="H120" s="141"/>
      <c r="I120" s="141"/>
      <c r="J120" s="141"/>
      <c r="K120" s="147"/>
      <c r="L120" s="147"/>
      <c r="M120" s="147"/>
      <c r="N120" s="147"/>
      <c r="O120" s="147"/>
      <c r="P120" s="147"/>
      <c r="Q120" s="147"/>
      <c r="R120" s="147"/>
      <c r="S120" s="147"/>
    </row>
    <row r="121" spans="1:19" ht="54" customHeight="1">
      <c r="A121" s="116">
        <v>332</v>
      </c>
      <c r="B121" s="116"/>
      <c r="C121" s="125" t="s">
        <v>133</v>
      </c>
      <c r="D121" s="125" t="s">
        <v>133</v>
      </c>
      <c r="E121" s="125" t="s">
        <v>133</v>
      </c>
      <c r="F121" s="119">
        <v>122</v>
      </c>
      <c r="G121" s="119"/>
      <c r="H121" s="141"/>
      <c r="I121" s="141"/>
      <c r="J121" s="141"/>
      <c r="K121" s="147"/>
      <c r="L121" s="147"/>
      <c r="M121" s="147"/>
      <c r="N121" s="147"/>
      <c r="O121" s="147"/>
      <c r="P121" s="147"/>
      <c r="Q121" s="147"/>
      <c r="R121" s="147"/>
      <c r="S121" s="147"/>
    </row>
    <row r="122" spans="1:19" ht="57" customHeight="1">
      <c r="A122" s="116">
        <v>333</v>
      </c>
      <c r="B122" s="116"/>
      <c r="C122" s="125" t="s">
        <v>134</v>
      </c>
      <c r="D122" s="125" t="s">
        <v>134</v>
      </c>
      <c r="E122" s="125" t="s">
        <v>134</v>
      </c>
      <c r="F122" s="119">
        <v>123</v>
      </c>
      <c r="G122" s="119"/>
      <c r="H122" s="141"/>
      <c r="I122" s="141"/>
      <c r="J122" s="141"/>
      <c r="K122" s="147"/>
      <c r="L122" s="147"/>
      <c r="M122" s="147"/>
      <c r="N122" s="147"/>
      <c r="O122" s="147"/>
      <c r="P122" s="147"/>
      <c r="Q122" s="147"/>
      <c r="R122" s="147"/>
      <c r="S122" s="147"/>
    </row>
    <row r="123" spans="1:19" ht="21.6" customHeight="1">
      <c r="A123" s="116">
        <v>34</v>
      </c>
      <c r="B123" s="116"/>
      <c r="C123" s="125" t="s">
        <v>135</v>
      </c>
      <c r="D123" s="125" t="s">
        <v>135</v>
      </c>
      <c r="E123" s="125" t="s">
        <v>135</v>
      </c>
      <c r="F123" s="119">
        <v>124</v>
      </c>
      <c r="G123" s="119"/>
      <c r="H123" s="142"/>
      <c r="I123" s="142"/>
      <c r="J123" s="142"/>
      <c r="K123" s="143">
        <f>SUM(K124:O126)</f>
        <v>54816</v>
      </c>
      <c r="L123" s="143"/>
      <c r="M123" s="143"/>
      <c r="N123" s="143"/>
      <c r="O123" s="143"/>
      <c r="P123" s="143">
        <f>SUM(P124:S126)</f>
        <v>55047</v>
      </c>
      <c r="Q123" s="143"/>
      <c r="R123" s="143"/>
      <c r="S123" s="143"/>
    </row>
    <row r="124" spans="1:19" ht="44.45" customHeight="1">
      <c r="A124" s="116" t="s">
        <v>136</v>
      </c>
      <c r="B124" s="116"/>
      <c r="C124" s="125" t="s">
        <v>137</v>
      </c>
      <c r="D124" s="125" t="s">
        <v>137</v>
      </c>
      <c r="E124" s="125" t="s">
        <v>137</v>
      </c>
      <c r="F124" s="119">
        <v>125</v>
      </c>
      <c r="G124" s="119"/>
      <c r="H124" s="141"/>
      <c r="I124" s="141"/>
      <c r="J124" s="141"/>
      <c r="K124" s="147">
        <v>54816</v>
      </c>
      <c r="L124" s="147"/>
      <c r="M124" s="147"/>
      <c r="N124" s="147"/>
      <c r="O124" s="147"/>
      <c r="P124" s="147">
        <v>53446</v>
      </c>
      <c r="Q124" s="147"/>
      <c r="R124" s="147"/>
      <c r="S124" s="147"/>
    </row>
    <row r="125" spans="1:19" ht="42.6" customHeight="1">
      <c r="A125" s="116" t="s">
        <v>138</v>
      </c>
      <c r="B125" s="116"/>
      <c r="C125" s="125" t="s">
        <v>878</v>
      </c>
      <c r="D125" s="125" t="s">
        <v>878</v>
      </c>
      <c r="E125" s="125" t="s">
        <v>878</v>
      </c>
      <c r="F125" s="119">
        <v>126</v>
      </c>
      <c r="G125" s="119"/>
      <c r="H125" s="141"/>
      <c r="I125" s="141"/>
      <c r="J125" s="141"/>
      <c r="K125" s="147"/>
      <c r="L125" s="147"/>
      <c r="M125" s="147"/>
      <c r="N125" s="147"/>
      <c r="O125" s="147"/>
      <c r="P125" s="147">
        <v>1601</v>
      </c>
      <c r="Q125" s="147"/>
      <c r="R125" s="147"/>
      <c r="S125" s="147"/>
    </row>
    <row r="126" spans="1:19" ht="23.45" customHeight="1">
      <c r="A126" s="116">
        <v>344</v>
      </c>
      <c r="B126" s="116"/>
      <c r="C126" s="125" t="s">
        <v>139</v>
      </c>
      <c r="D126" s="125" t="s">
        <v>139</v>
      </c>
      <c r="E126" s="125" t="s">
        <v>139</v>
      </c>
      <c r="F126" s="119">
        <v>127</v>
      </c>
      <c r="G126" s="119"/>
      <c r="H126" s="141"/>
      <c r="I126" s="141"/>
      <c r="J126" s="141"/>
      <c r="K126" s="147"/>
      <c r="L126" s="147"/>
      <c r="M126" s="147"/>
      <c r="N126" s="147"/>
      <c r="O126" s="147"/>
      <c r="P126" s="147"/>
      <c r="Q126" s="147"/>
      <c r="R126" s="147"/>
      <c r="S126" s="147"/>
    </row>
    <row r="127" spans="1:19" ht="19.5" customHeight="1">
      <c r="A127" s="116">
        <v>35</v>
      </c>
      <c r="B127" s="116"/>
      <c r="C127" s="125" t="s">
        <v>140</v>
      </c>
      <c r="D127" s="125" t="s">
        <v>140</v>
      </c>
      <c r="E127" s="125" t="s">
        <v>140</v>
      </c>
      <c r="F127" s="119">
        <v>128</v>
      </c>
      <c r="G127" s="119"/>
      <c r="H127" s="142"/>
      <c r="I127" s="142"/>
      <c r="J127" s="142"/>
      <c r="K127" s="143">
        <f>K128+K129</f>
        <v>507983</v>
      </c>
      <c r="L127" s="143"/>
      <c r="M127" s="143"/>
      <c r="N127" s="143"/>
      <c r="O127" s="143"/>
      <c r="P127" s="143">
        <f>P128+P129</f>
        <v>0</v>
      </c>
      <c r="Q127" s="143"/>
      <c r="R127" s="143"/>
      <c r="S127" s="143"/>
    </row>
    <row r="128" spans="1:19" ht="33" customHeight="1">
      <c r="A128" s="116" t="s">
        <v>141</v>
      </c>
      <c r="B128" s="116"/>
      <c r="C128" s="125" t="s">
        <v>142</v>
      </c>
      <c r="D128" s="125" t="s">
        <v>142</v>
      </c>
      <c r="E128" s="125" t="s">
        <v>142</v>
      </c>
      <c r="F128" s="119">
        <v>129</v>
      </c>
      <c r="G128" s="119"/>
      <c r="H128" s="141"/>
      <c r="I128" s="141"/>
      <c r="J128" s="141"/>
      <c r="K128" s="147"/>
      <c r="L128" s="147"/>
      <c r="M128" s="147"/>
      <c r="N128" s="147"/>
      <c r="O128" s="147"/>
      <c r="P128" s="147"/>
      <c r="Q128" s="147"/>
      <c r="R128" s="147"/>
      <c r="S128" s="147"/>
    </row>
    <row r="129" spans="1:19" ht="35.450000000000003" customHeight="1">
      <c r="A129" s="116" t="s">
        <v>143</v>
      </c>
      <c r="B129" s="116"/>
      <c r="C129" s="125" t="s">
        <v>144</v>
      </c>
      <c r="D129" s="125" t="s">
        <v>144</v>
      </c>
      <c r="E129" s="125" t="s">
        <v>144</v>
      </c>
      <c r="F129" s="119">
        <v>130</v>
      </c>
      <c r="G129" s="119"/>
      <c r="H129" s="141"/>
      <c r="I129" s="141"/>
      <c r="J129" s="141"/>
      <c r="K129" s="147">
        <v>507983</v>
      </c>
      <c r="L129" s="147"/>
      <c r="M129" s="147"/>
      <c r="N129" s="147"/>
      <c r="O129" s="147"/>
      <c r="P129" s="147"/>
      <c r="Q129" s="147"/>
      <c r="R129" s="147"/>
      <c r="S129" s="147"/>
    </row>
    <row r="130" spans="1:19" ht="21" customHeight="1">
      <c r="A130" s="116"/>
      <c r="B130" s="116"/>
      <c r="C130" s="125" t="s">
        <v>145</v>
      </c>
      <c r="D130" s="125" t="s">
        <v>145</v>
      </c>
      <c r="E130" s="125" t="s">
        <v>145</v>
      </c>
      <c r="F130" s="119">
        <v>131</v>
      </c>
      <c r="G130" s="119"/>
      <c r="H130" s="141"/>
      <c r="I130" s="141"/>
      <c r="J130" s="141"/>
      <c r="K130" s="147"/>
      <c r="L130" s="147"/>
      <c r="M130" s="147"/>
      <c r="N130" s="147"/>
      <c r="O130" s="147"/>
      <c r="P130" s="147"/>
      <c r="Q130" s="147"/>
      <c r="R130" s="147"/>
      <c r="S130" s="147"/>
    </row>
    <row r="131" spans="1:19" ht="45" customHeight="1">
      <c r="A131" s="116"/>
      <c r="B131" s="116"/>
      <c r="C131" s="125" t="s">
        <v>146</v>
      </c>
      <c r="D131" s="125" t="s">
        <v>146</v>
      </c>
      <c r="E131" s="125" t="s">
        <v>146</v>
      </c>
      <c r="F131" s="119">
        <v>132</v>
      </c>
      <c r="G131" s="119"/>
      <c r="H131" s="142"/>
      <c r="I131" s="142"/>
      <c r="J131" s="142"/>
      <c r="K131" s="143">
        <f>K132+K136+K144</f>
        <v>0</v>
      </c>
      <c r="L131" s="143"/>
      <c r="M131" s="143"/>
      <c r="N131" s="143"/>
      <c r="O131" s="143"/>
      <c r="P131" s="143">
        <f>P132+P136+P144</f>
        <v>3439</v>
      </c>
      <c r="Q131" s="143"/>
      <c r="R131" s="143"/>
      <c r="S131" s="143"/>
    </row>
    <row r="132" spans="1:19" ht="24.6" customHeight="1">
      <c r="A132" s="116" t="s">
        <v>147</v>
      </c>
      <c r="B132" s="116"/>
      <c r="C132" s="125" t="s">
        <v>879</v>
      </c>
      <c r="D132" s="125" t="s">
        <v>879</v>
      </c>
      <c r="E132" s="125" t="s">
        <v>879</v>
      </c>
      <c r="F132" s="119">
        <v>133</v>
      </c>
      <c r="G132" s="119"/>
      <c r="H132" s="142"/>
      <c r="I132" s="142"/>
      <c r="J132" s="142"/>
      <c r="K132" s="143">
        <f>SUM(K133:O135)</f>
        <v>0</v>
      </c>
      <c r="L132" s="143"/>
      <c r="M132" s="143"/>
      <c r="N132" s="143"/>
      <c r="O132" s="143"/>
      <c r="P132" s="143">
        <f>SUM(P133:S135)</f>
        <v>0</v>
      </c>
      <c r="Q132" s="143"/>
      <c r="R132" s="143"/>
      <c r="S132" s="143"/>
    </row>
    <row r="133" spans="1:19" ht="23.1" customHeight="1">
      <c r="A133" s="116">
        <v>400</v>
      </c>
      <c r="B133" s="116"/>
      <c r="C133" s="125" t="s">
        <v>148</v>
      </c>
      <c r="D133" s="125" t="s">
        <v>148</v>
      </c>
      <c r="E133" s="125" t="s">
        <v>148</v>
      </c>
      <c r="F133" s="119">
        <v>134</v>
      </c>
      <c r="G133" s="119"/>
      <c r="H133" s="141"/>
      <c r="I133" s="141"/>
      <c r="J133" s="141"/>
      <c r="K133" s="147"/>
      <c r="L133" s="147"/>
      <c r="M133" s="147"/>
      <c r="N133" s="147"/>
      <c r="O133" s="147"/>
      <c r="P133" s="147"/>
      <c r="Q133" s="147"/>
      <c r="R133" s="147"/>
      <c r="S133" s="147"/>
    </row>
    <row r="134" spans="1:19" ht="26.45" customHeight="1">
      <c r="A134" s="116">
        <v>404</v>
      </c>
      <c r="B134" s="116"/>
      <c r="C134" s="125" t="s">
        <v>149</v>
      </c>
      <c r="D134" s="125" t="s">
        <v>149</v>
      </c>
      <c r="E134" s="125" t="s">
        <v>149</v>
      </c>
      <c r="F134" s="119">
        <v>135</v>
      </c>
      <c r="G134" s="119"/>
      <c r="H134" s="141"/>
      <c r="I134" s="141"/>
      <c r="J134" s="141"/>
      <c r="K134" s="147"/>
      <c r="L134" s="147"/>
      <c r="M134" s="147"/>
      <c r="N134" s="147"/>
      <c r="O134" s="147"/>
      <c r="P134" s="147"/>
      <c r="Q134" s="147"/>
      <c r="R134" s="147"/>
      <c r="S134" s="147"/>
    </row>
    <row r="135" spans="1:19" ht="23.45" customHeight="1">
      <c r="A135" s="116" t="s">
        <v>150</v>
      </c>
      <c r="B135" s="116"/>
      <c r="C135" s="125" t="s">
        <v>151</v>
      </c>
      <c r="D135" s="125" t="s">
        <v>151</v>
      </c>
      <c r="E135" s="125" t="s">
        <v>151</v>
      </c>
      <c r="F135" s="119">
        <v>136</v>
      </c>
      <c r="G135" s="119"/>
      <c r="H135" s="141"/>
      <c r="I135" s="141"/>
      <c r="J135" s="141"/>
      <c r="K135" s="147"/>
      <c r="L135" s="147"/>
      <c r="M135" s="147"/>
      <c r="N135" s="147"/>
      <c r="O135" s="147"/>
      <c r="P135" s="147"/>
      <c r="Q135" s="147"/>
      <c r="R135" s="147"/>
      <c r="S135" s="147"/>
    </row>
    <row r="136" spans="1:19" ht="21" customHeight="1">
      <c r="A136" s="116"/>
      <c r="B136" s="116"/>
      <c r="C136" s="125" t="s">
        <v>880</v>
      </c>
      <c r="D136" s="125" t="s">
        <v>880</v>
      </c>
      <c r="E136" s="125" t="s">
        <v>880</v>
      </c>
      <c r="F136" s="119">
        <v>137</v>
      </c>
      <c r="G136" s="119"/>
      <c r="H136" s="142"/>
      <c r="I136" s="142"/>
      <c r="J136" s="142"/>
      <c r="K136" s="143">
        <f>SUM(K137:O143)</f>
        <v>0</v>
      </c>
      <c r="L136" s="143"/>
      <c r="M136" s="143"/>
      <c r="N136" s="143"/>
      <c r="O136" s="143"/>
      <c r="P136" s="143">
        <f>SUM(P137:S143)</f>
        <v>3439</v>
      </c>
      <c r="Q136" s="143"/>
      <c r="R136" s="143"/>
      <c r="S136" s="143"/>
    </row>
    <row r="137" spans="1:19" ht="30.95" customHeight="1">
      <c r="A137" s="116">
        <v>411</v>
      </c>
      <c r="B137" s="116"/>
      <c r="C137" s="125" t="s">
        <v>881</v>
      </c>
      <c r="D137" s="125" t="s">
        <v>881</v>
      </c>
      <c r="E137" s="125" t="s">
        <v>881</v>
      </c>
      <c r="F137" s="119">
        <v>138</v>
      </c>
      <c r="G137" s="119"/>
      <c r="H137" s="141"/>
      <c r="I137" s="141"/>
      <c r="J137" s="141"/>
      <c r="K137" s="147"/>
      <c r="L137" s="147"/>
      <c r="M137" s="147"/>
      <c r="N137" s="147"/>
      <c r="O137" s="147"/>
      <c r="P137" s="147"/>
      <c r="Q137" s="147"/>
      <c r="R137" s="147"/>
      <c r="S137" s="147"/>
    </row>
    <row r="138" spans="1:19" ht="19.5" customHeight="1">
      <c r="A138" s="116">
        <v>413</v>
      </c>
      <c r="B138" s="116"/>
      <c r="C138" s="125" t="s">
        <v>882</v>
      </c>
      <c r="D138" s="125" t="s">
        <v>882</v>
      </c>
      <c r="E138" s="125" t="s">
        <v>882</v>
      </c>
      <c r="F138" s="119">
        <v>139</v>
      </c>
      <c r="G138" s="119"/>
      <c r="H138" s="141"/>
      <c r="I138" s="141"/>
      <c r="J138" s="141"/>
      <c r="K138" s="147"/>
      <c r="L138" s="147"/>
      <c r="M138" s="147"/>
      <c r="N138" s="147"/>
      <c r="O138" s="147"/>
      <c r="P138" s="147">
        <v>3439</v>
      </c>
      <c r="Q138" s="147"/>
      <c r="R138" s="147"/>
      <c r="S138" s="147"/>
    </row>
    <row r="139" spans="1:19" ht="25.5" customHeight="1">
      <c r="A139" s="116">
        <v>414</v>
      </c>
      <c r="B139" s="116"/>
      <c r="C139" s="125" t="s">
        <v>883</v>
      </c>
      <c r="D139" s="125" t="s">
        <v>883</v>
      </c>
      <c r="E139" s="125" t="s">
        <v>883</v>
      </c>
      <c r="F139" s="119">
        <v>140</v>
      </c>
      <c r="G139" s="119"/>
      <c r="H139" s="141"/>
      <c r="I139" s="141"/>
      <c r="J139" s="141"/>
      <c r="K139" s="147"/>
      <c r="L139" s="147"/>
      <c r="M139" s="147"/>
      <c r="N139" s="147"/>
      <c r="O139" s="147"/>
      <c r="P139" s="147"/>
      <c r="Q139" s="147"/>
      <c r="R139" s="147"/>
      <c r="S139" s="147"/>
    </row>
    <row r="140" spans="1:19" ht="28.5" customHeight="1">
      <c r="A140" s="116">
        <v>412</v>
      </c>
      <c r="B140" s="116"/>
      <c r="C140" s="125" t="s">
        <v>884</v>
      </c>
      <c r="D140" s="125" t="s">
        <v>884</v>
      </c>
      <c r="E140" s="125" t="s">
        <v>884</v>
      </c>
      <c r="F140" s="119">
        <v>141</v>
      </c>
      <c r="G140" s="119"/>
      <c r="H140" s="141"/>
      <c r="I140" s="141"/>
      <c r="J140" s="141"/>
      <c r="K140" s="147"/>
      <c r="L140" s="147"/>
      <c r="M140" s="147"/>
      <c r="N140" s="147"/>
      <c r="O140" s="147"/>
      <c r="P140" s="147"/>
      <c r="Q140" s="147"/>
      <c r="R140" s="147"/>
      <c r="S140" s="147"/>
    </row>
    <row r="141" spans="1:19" ht="24.95" customHeight="1">
      <c r="A141" s="116" t="s">
        <v>152</v>
      </c>
      <c r="B141" s="116"/>
      <c r="C141" s="125" t="s">
        <v>885</v>
      </c>
      <c r="D141" s="125" t="s">
        <v>885</v>
      </c>
      <c r="E141" s="125" t="s">
        <v>885</v>
      </c>
      <c r="F141" s="119">
        <v>142</v>
      </c>
      <c r="G141" s="119"/>
      <c r="H141" s="141"/>
      <c r="I141" s="141"/>
      <c r="J141" s="141"/>
      <c r="K141" s="147"/>
      <c r="L141" s="147"/>
      <c r="M141" s="147"/>
      <c r="N141" s="147"/>
      <c r="O141" s="147"/>
      <c r="P141" s="147"/>
      <c r="Q141" s="147"/>
      <c r="R141" s="147"/>
      <c r="S141" s="147"/>
    </row>
    <row r="142" spans="1:19" ht="29.45" customHeight="1">
      <c r="A142" s="116">
        <v>418</v>
      </c>
      <c r="B142" s="116"/>
      <c r="C142" s="125" t="s">
        <v>886</v>
      </c>
      <c r="D142" s="125" t="s">
        <v>886</v>
      </c>
      <c r="E142" s="125" t="s">
        <v>886</v>
      </c>
      <c r="F142" s="119">
        <v>143</v>
      </c>
      <c r="G142" s="119"/>
      <c r="H142" s="141"/>
      <c r="I142" s="141"/>
      <c r="J142" s="141"/>
      <c r="K142" s="147"/>
      <c r="L142" s="147"/>
      <c r="M142" s="147"/>
      <c r="N142" s="147"/>
      <c r="O142" s="147"/>
      <c r="P142" s="147"/>
      <c r="Q142" s="147"/>
      <c r="R142" s="147"/>
      <c r="S142" s="147"/>
    </row>
    <row r="143" spans="1:19" ht="36.950000000000003" customHeight="1">
      <c r="A143" s="116" t="s">
        <v>153</v>
      </c>
      <c r="B143" s="116"/>
      <c r="C143" s="125" t="s">
        <v>887</v>
      </c>
      <c r="D143" s="125" t="s">
        <v>887</v>
      </c>
      <c r="E143" s="125" t="s">
        <v>887</v>
      </c>
      <c r="F143" s="119">
        <v>144</v>
      </c>
      <c r="G143" s="119"/>
      <c r="H143" s="141"/>
      <c r="I143" s="141"/>
      <c r="J143" s="141"/>
      <c r="K143" s="147"/>
      <c r="L143" s="147"/>
      <c r="M143" s="147"/>
      <c r="N143" s="147"/>
      <c r="O143" s="147"/>
      <c r="P143" s="147"/>
      <c r="Q143" s="147"/>
      <c r="R143" s="147"/>
      <c r="S143" s="147"/>
    </row>
    <row r="144" spans="1:19" ht="33.950000000000003" customHeight="1">
      <c r="A144" s="116">
        <v>408</v>
      </c>
      <c r="B144" s="116"/>
      <c r="C144" s="125" t="s">
        <v>154</v>
      </c>
      <c r="D144" s="125" t="s">
        <v>154</v>
      </c>
      <c r="E144" s="125" t="s">
        <v>154</v>
      </c>
      <c r="F144" s="119">
        <v>145</v>
      </c>
      <c r="G144" s="119"/>
      <c r="H144" s="141"/>
      <c r="I144" s="141"/>
      <c r="J144" s="141"/>
      <c r="K144" s="147"/>
      <c r="L144" s="147"/>
      <c r="M144" s="147"/>
      <c r="N144" s="147"/>
      <c r="O144" s="147"/>
      <c r="P144" s="147"/>
      <c r="Q144" s="147"/>
      <c r="R144" s="147"/>
      <c r="S144" s="147"/>
    </row>
    <row r="145" spans="1:19" ht="23.1" customHeight="1">
      <c r="A145" s="116">
        <v>407</v>
      </c>
      <c r="B145" s="116"/>
      <c r="C145" s="125" t="s">
        <v>155</v>
      </c>
      <c r="D145" s="125" t="s">
        <v>155</v>
      </c>
      <c r="E145" s="125" t="s">
        <v>155</v>
      </c>
      <c r="F145" s="119">
        <v>146</v>
      </c>
      <c r="G145" s="119"/>
      <c r="H145" s="141"/>
      <c r="I145" s="141"/>
      <c r="J145" s="141"/>
      <c r="K145" s="147"/>
      <c r="L145" s="147"/>
      <c r="M145" s="147"/>
      <c r="N145" s="147"/>
      <c r="O145" s="147"/>
      <c r="P145" s="147"/>
      <c r="Q145" s="147"/>
      <c r="R145" s="147"/>
      <c r="S145" s="147"/>
    </row>
    <row r="146" spans="1:19" ht="51" customHeight="1">
      <c r="A146" s="116" t="s">
        <v>156</v>
      </c>
      <c r="B146" s="116"/>
      <c r="C146" s="125" t="s">
        <v>157</v>
      </c>
      <c r="D146" s="125" t="s">
        <v>157</v>
      </c>
      <c r="E146" s="125" t="s">
        <v>157</v>
      </c>
      <c r="F146" s="119">
        <v>147</v>
      </c>
      <c r="G146" s="119"/>
      <c r="H146" s="142"/>
      <c r="I146" s="142"/>
      <c r="J146" s="142"/>
      <c r="K146" s="143">
        <f>K147+K154+SUM(K160:O167)</f>
        <v>286947</v>
      </c>
      <c r="L146" s="143"/>
      <c r="M146" s="143"/>
      <c r="N146" s="143"/>
      <c r="O146" s="143"/>
      <c r="P146" s="143">
        <f>P147+P154+SUM(P160:S167)</f>
        <v>332132</v>
      </c>
      <c r="Q146" s="143"/>
      <c r="R146" s="143"/>
      <c r="S146" s="143"/>
    </row>
    <row r="147" spans="1:19" ht="31.5" customHeight="1">
      <c r="A147" s="116">
        <v>42</v>
      </c>
      <c r="B147" s="116"/>
      <c r="C147" s="125" t="s">
        <v>158</v>
      </c>
      <c r="D147" s="125" t="s">
        <v>158</v>
      </c>
      <c r="E147" s="125" t="s">
        <v>158</v>
      </c>
      <c r="F147" s="119">
        <v>148</v>
      </c>
      <c r="G147" s="119"/>
      <c r="H147" s="142"/>
      <c r="I147" s="142"/>
      <c r="J147" s="142"/>
      <c r="K147" s="143">
        <f>SUM(K148:O153)</f>
        <v>0</v>
      </c>
      <c r="L147" s="143"/>
      <c r="M147" s="143"/>
      <c r="N147" s="143"/>
      <c r="O147" s="143"/>
      <c r="P147" s="143">
        <f>SUM(P148:S153)</f>
        <v>7130</v>
      </c>
      <c r="Q147" s="143"/>
      <c r="R147" s="143"/>
      <c r="S147" s="143"/>
    </row>
    <row r="148" spans="1:19" ht="37.5" customHeight="1">
      <c r="A148" s="116">
        <v>420</v>
      </c>
      <c r="B148" s="116"/>
      <c r="C148" s="125" t="s">
        <v>888</v>
      </c>
      <c r="D148" s="125" t="s">
        <v>888</v>
      </c>
      <c r="E148" s="125" t="s">
        <v>888</v>
      </c>
      <c r="F148" s="119">
        <v>149</v>
      </c>
      <c r="G148" s="119"/>
      <c r="H148" s="141"/>
      <c r="I148" s="141"/>
      <c r="J148" s="141"/>
      <c r="K148" s="147"/>
      <c r="L148" s="147"/>
      <c r="M148" s="147"/>
      <c r="N148" s="147"/>
      <c r="O148" s="147"/>
      <c r="P148" s="147"/>
      <c r="Q148" s="147"/>
      <c r="R148" s="147"/>
      <c r="S148" s="147"/>
    </row>
    <row r="149" spans="1:19" ht="44.1" customHeight="1">
      <c r="A149" s="116" t="s">
        <v>159</v>
      </c>
      <c r="B149" s="116"/>
      <c r="C149" s="125" t="s">
        <v>889</v>
      </c>
      <c r="D149" s="125" t="s">
        <v>889</v>
      </c>
      <c r="E149" s="125" t="s">
        <v>889</v>
      </c>
      <c r="F149" s="119">
        <v>150</v>
      </c>
      <c r="G149" s="119"/>
      <c r="H149" s="141"/>
      <c r="I149" s="141"/>
      <c r="J149" s="141"/>
      <c r="K149" s="147"/>
      <c r="L149" s="147"/>
      <c r="M149" s="147"/>
      <c r="N149" s="147"/>
      <c r="O149" s="147"/>
      <c r="P149" s="147">
        <v>7130</v>
      </c>
      <c r="Q149" s="147"/>
      <c r="R149" s="147"/>
      <c r="S149" s="147"/>
    </row>
    <row r="150" spans="1:19" ht="26.45" customHeight="1">
      <c r="A150" s="116" t="s">
        <v>160</v>
      </c>
      <c r="B150" s="116"/>
      <c r="C150" s="125" t="s">
        <v>890</v>
      </c>
      <c r="D150" s="125" t="s">
        <v>890</v>
      </c>
      <c r="E150" s="125" t="s">
        <v>890</v>
      </c>
      <c r="F150" s="119">
        <v>151</v>
      </c>
      <c r="G150" s="119"/>
      <c r="H150" s="141"/>
      <c r="I150" s="141"/>
      <c r="J150" s="141"/>
      <c r="K150" s="147"/>
      <c r="L150" s="147"/>
      <c r="M150" s="147"/>
      <c r="N150" s="147"/>
      <c r="O150" s="147"/>
      <c r="P150" s="147"/>
      <c r="Q150" s="147"/>
      <c r="R150" s="147"/>
      <c r="S150" s="147"/>
    </row>
    <row r="151" spans="1:19" ht="33.950000000000003" customHeight="1">
      <c r="A151" s="116">
        <v>427</v>
      </c>
      <c r="B151" s="116"/>
      <c r="C151" s="125" t="s">
        <v>891</v>
      </c>
      <c r="D151" s="125" t="s">
        <v>891</v>
      </c>
      <c r="E151" s="125" t="s">
        <v>891</v>
      </c>
      <c r="F151" s="119">
        <v>152</v>
      </c>
      <c r="G151" s="119"/>
      <c r="H151" s="141"/>
      <c r="I151" s="141"/>
      <c r="J151" s="141"/>
      <c r="K151" s="147"/>
      <c r="L151" s="147"/>
      <c r="M151" s="147"/>
      <c r="N151" s="147"/>
      <c r="O151" s="147"/>
      <c r="P151" s="147"/>
      <c r="Q151" s="147"/>
      <c r="R151" s="147"/>
      <c r="S151" s="147"/>
    </row>
    <row r="152" spans="1:19" ht="26.1" customHeight="1">
      <c r="A152" s="116">
        <v>428</v>
      </c>
      <c r="B152" s="116"/>
      <c r="C152" s="125" t="s">
        <v>892</v>
      </c>
      <c r="D152" s="125" t="s">
        <v>892</v>
      </c>
      <c r="E152" s="125" t="s">
        <v>892</v>
      </c>
      <c r="F152" s="119">
        <v>153</v>
      </c>
      <c r="G152" s="119"/>
      <c r="H152" s="141"/>
      <c r="I152" s="141"/>
      <c r="J152" s="141"/>
      <c r="K152" s="147"/>
      <c r="L152" s="147"/>
      <c r="M152" s="147"/>
      <c r="N152" s="147"/>
      <c r="O152" s="147"/>
      <c r="P152" s="147"/>
      <c r="Q152" s="147"/>
      <c r="R152" s="147"/>
      <c r="S152" s="147"/>
    </row>
    <row r="153" spans="1:19" ht="27.6" customHeight="1">
      <c r="A153" s="116">
        <v>429</v>
      </c>
      <c r="B153" s="116"/>
      <c r="C153" s="125" t="s">
        <v>893</v>
      </c>
      <c r="D153" s="125" t="s">
        <v>893</v>
      </c>
      <c r="E153" s="125" t="s">
        <v>893</v>
      </c>
      <c r="F153" s="119">
        <v>154</v>
      </c>
      <c r="G153" s="119"/>
      <c r="H153" s="141"/>
      <c r="I153" s="141"/>
      <c r="J153" s="141"/>
      <c r="K153" s="147"/>
      <c r="L153" s="147"/>
      <c r="M153" s="147"/>
      <c r="N153" s="147"/>
      <c r="O153" s="147"/>
      <c r="P153" s="147"/>
      <c r="Q153" s="147"/>
      <c r="R153" s="147"/>
      <c r="S153" s="147"/>
    </row>
    <row r="154" spans="1:19" ht="29.45" customHeight="1">
      <c r="A154" s="116">
        <v>43</v>
      </c>
      <c r="B154" s="116"/>
      <c r="C154" s="125" t="s">
        <v>161</v>
      </c>
      <c r="D154" s="125" t="s">
        <v>161</v>
      </c>
      <c r="E154" s="125" t="s">
        <v>161</v>
      </c>
      <c r="F154" s="119">
        <v>155</v>
      </c>
      <c r="G154" s="119"/>
      <c r="H154" s="142"/>
      <c r="I154" s="142"/>
      <c r="J154" s="142"/>
      <c r="K154" s="143">
        <f>SUM(K155:O159)</f>
        <v>231525</v>
      </c>
      <c r="L154" s="143"/>
      <c r="M154" s="143"/>
      <c r="N154" s="143"/>
      <c r="O154" s="143"/>
      <c r="P154" s="143">
        <f>SUM(P155:S159)</f>
        <v>256924</v>
      </c>
      <c r="Q154" s="143"/>
      <c r="R154" s="143"/>
      <c r="S154" s="143"/>
    </row>
    <row r="155" spans="1:19" ht="27.6" customHeight="1">
      <c r="A155" s="116" t="s">
        <v>162</v>
      </c>
      <c r="B155" s="116"/>
      <c r="C155" s="125" t="s">
        <v>894</v>
      </c>
      <c r="D155" s="125" t="s">
        <v>894</v>
      </c>
      <c r="E155" s="125" t="s">
        <v>894</v>
      </c>
      <c r="F155" s="119">
        <v>156</v>
      </c>
      <c r="G155" s="119"/>
      <c r="H155" s="141"/>
      <c r="I155" s="141"/>
      <c r="J155" s="141"/>
      <c r="K155" s="147">
        <v>59363</v>
      </c>
      <c r="L155" s="147"/>
      <c r="M155" s="147"/>
      <c r="N155" s="147"/>
      <c r="O155" s="147"/>
      <c r="P155" s="147">
        <v>38507</v>
      </c>
      <c r="Q155" s="147"/>
      <c r="R155" s="147"/>
      <c r="S155" s="147"/>
    </row>
    <row r="156" spans="1:19" ht="23.45" customHeight="1">
      <c r="A156" s="116">
        <v>431</v>
      </c>
      <c r="B156" s="116"/>
      <c r="C156" s="125" t="s">
        <v>895</v>
      </c>
      <c r="D156" s="125" t="s">
        <v>895</v>
      </c>
      <c r="E156" s="125" t="s">
        <v>895</v>
      </c>
      <c r="F156" s="119">
        <v>157</v>
      </c>
      <c r="G156" s="119"/>
      <c r="H156" s="141"/>
      <c r="I156" s="141"/>
      <c r="J156" s="141"/>
      <c r="K156" s="147"/>
      <c r="L156" s="147"/>
      <c r="M156" s="147"/>
      <c r="N156" s="147"/>
      <c r="O156" s="147"/>
      <c r="P156" s="147"/>
      <c r="Q156" s="147"/>
      <c r="R156" s="147"/>
      <c r="S156" s="147"/>
    </row>
    <row r="157" spans="1:19" ht="22.5" customHeight="1">
      <c r="A157" s="116" t="s">
        <v>163</v>
      </c>
      <c r="B157" s="116"/>
      <c r="C157" s="125" t="s">
        <v>896</v>
      </c>
      <c r="D157" s="125" t="s">
        <v>896</v>
      </c>
      <c r="E157" s="125" t="s">
        <v>896</v>
      </c>
      <c r="F157" s="119">
        <v>158</v>
      </c>
      <c r="G157" s="119"/>
      <c r="H157" s="141"/>
      <c r="I157" s="141"/>
      <c r="J157" s="141"/>
      <c r="K157" s="147">
        <v>172162</v>
      </c>
      <c r="L157" s="147"/>
      <c r="M157" s="147"/>
      <c r="N157" s="147"/>
      <c r="O157" s="147"/>
      <c r="P157" s="147">
        <v>218417</v>
      </c>
      <c r="Q157" s="147"/>
      <c r="R157" s="147"/>
      <c r="S157" s="147"/>
    </row>
    <row r="158" spans="1:19" ht="21.6" customHeight="1">
      <c r="A158" s="116">
        <v>435</v>
      </c>
      <c r="B158" s="116"/>
      <c r="C158" s="125" t="s">
        <v>897</v>
      </c>
      <c r="D158" s="125" t="s">
        <v>897</v>
      </c>
      <c r="E158" s="125" t="s">
        <v>897</v>
      </c>
      <c r="F158" s="119">
        <v>159</v>
      </c>
      <c r="G158" s="119"/>
      <c r="H158" s="141"/>
      <c r="I158" s="141"/>
      <c r="J158" s="141"/>
      <c r="K158" s="147"/>
      <c r="L158" s="147"/>
      <c r="M158" s="147"/>
      <c r="N158" s="147"/>
      <c r="O158" s="147"/>
      <c r="P158" s="147"/>
      <c r="Q158" s="147"/>
      <c r="R158" s="147"/>
      <c r="S158" s="147"/>
    </row>
    <row r="159" spans="1:19" ht="23.1" customHeight="1">
      <c r="A159" s="116" t="s">
        <v>164</v>
      </c>
      <c r="B159" s="116"/>
      <c r="C159" s="125" t="s">
        <v>898</v>
      </c>
      <c r="D159" s="125" t="s">
        <v>898</v>
      </c>
      <c r="E159" s="125" t="s">
        <v>898</v>
      </c>
      <c r="F159" s="119">
        <v>160</v>
      </c>
      <c r="G159" s="119"/>
      <c r="H159" s="141"/>
      <c r="I159" s="141"/>
      <c r="J159" s="141"/>
      <c r="K159" s="147"/>
      <c r="L159" s="147"/>
      <c r="M159" s="147"/>
      <c r="N159" s="147"/>
      <c r="O159" s="147"/>
      <c r="P159" s="147"/>
      <c r="Q159" s="147"/>
      <c r="R159" s="147"/>
      <c r="S159" s="147"/>
    </row>
    <row r="160" spans="1:19" ht="23.1" customHeight="1">
      <c r="A160" s="116" t="s">
        <v>165</v>
      </c>
      <c r="B160" s="116"/>
      <c r="C160" s="125" t="s">
        <v>166</v>
      </c>
      <c r="D160" s="125" t="s">
        <v>166</v>
      </c>
      <c r="E160" s="125" t="s">
        <v>166</v>
      </c>
      <c r="F160" s="119">
        <v>161</v>
      </c>
      <c r="G160" s="119"/>
      <c r="H160" s="141"/>
      <c r="I160" s="141"/>
      <c r="J160" s="141"/>
      <c r="K160" s="147"/>
      <c r="L160" s="147"/>
      <c r="M160" s="147"/>
      <c r="N160" s="147"/>
      <c r="O160" s="147"/>
      <c r="P160" s="147"/>
      <c r="Q160" s="147"/>
      <c r="R160" s="147"/>
      <c r="S160" s="147"/>
    </row>
    <row r="161" spans="1:19" ht="24" customHeight="1">
      <c r="A161" s="116" t="s">
        <v>167</v>
      </c>
      <c r="B161" s="116"/>
      <c r="C161" s="125" t="s">
        <v>168</v>
      </c>
      <c r="D161" s="125" t="s">
        <v>168</v>
      </c>
      <c r="E161" s="125" t="s">
        <v>168</v>
      </c>
      <c r="F161" s="119">
        <v>162</v>
      </c>
      <c r="G161" s="119"/>
      <c r="H161" s="141"/>
      <c r="I161" s="141"/>
      <c r="J161" s="141"/>
      <c r="K161" s="147">
        <v>21625</v>
      </c>
      <c r="L161" s="147"/>
      <c r="M161" s="147"/>
      <c r="N161" s="147"/>
      <c r="O161" s="147"/>
      <c r="P161" s="147">
        <v>18275</v>
      </c>
      <c r="Q161" s="147"/>
      <c r="R161" s="147"/>
      <c r="S161" s="147"/>
    </row>
    <row r="162" spans="1:19" ht="24" customHeight="1">
      <c r="A162" s="116" t="s">
        <v>169</v>
      </c>
      <c r="B162" s="116"/>
      <c r="C162" s="125" t="s">
        <v>170</v>
      </c>
      <c r="D162" s="125" t="s">
        <v>170</v>
      </c>
      <c r="E162" s="125" t="s">
        <v>170</v>
      </c>
      <c r="F162" s="119">
        <v>163</v>
      </c>
      <c r="G162" s="119"/>
      <c r="H162" s="141"/>
      <c r="I162" s="141"/>
      <c r="J162" s="141"/>
      <c r="K162" s="147"/>
      <c r="L162" s="147"/>
      <c r="M162" s="147"/>
      <c r="N162" s="147"/>
      <c r="O162" s="147"/>
      <c r="P162" s="147"/>
      <c r="Q162" s="147"/>
      <c r="R162" s="147"/>
      <c r="S162" s="147"/>
    </row>
    <row r="163" spans="1:19" ht="24.6" customHeight="1">
      <c r="A163" s="116" t="s">
        <v>171</v>
      </c>
      <c r="B163" s="116"/>
      <c r="C163" s="125" t="s">
        <v>172</v>
      </c>
      <c r="D163" s="125" t="s">
        <v>172</v>
      </c>
      <c r="E163" s="125" t="s">
        <v>172</v>
      </c>
      <c r="F163" s="119">
        <v>164</v>
      </c>
      <c r="G163" s="119"/>
      <c r="H163" s="141"/>
      <c r="I163" s="141"/>
      <c r="J163" s="141"/>
      <c r="K163" s="147"/>
      <c r="L163" s="147"/>
      <c r="M163" s="147"/>
      <c r="N163" s="147"/>
      <c r="O163" s="147"/>
      <c r="P163" s="147">
        <v>13303</v>
      </c>
      <c r="Q163" s="147"/>
      <c r="R163" s="147"/>
      <c r="S163" s="147"/>
    </row>
    <row r="164" spans="1:19" ht="26.1" customHeight="1">
      <c r="A164" s="116" t="s">
        <v>173</v>
      </c>
      <c r="B164" s="116"/>
      <c r="C164" s="125" t="s">
        <v>174</v>
      </c>
      <c r="D164" s="125" t="s">
        <v>174</v>
      </c>
      <c r="E164" s="125" t="s">
        <v>174</v>
      </c>
      <c r="F164" s="119">
        <v>165</v>
      </c>
      <c r="G164" s="119"/>
      <c r="H164" s="141"/>
      <c r="I164" s="141"/>
      <c r="J164" s="141"/>
      <c r="K164" s="147">
        <v>3364</v>
      </c>
      <c r="L164" s="147"/>
      <c r="M164" s="147"/>
      <c r="N164" s="147"/>
      <c r="O164" s="147"/>
      <c r="P164" s="147">
        <v>2843</v>
      </c>
      <c r="Q164" s="147"/>
      <c r="R164" s="147"/>
      <c r="S164" s="147"/>
    </row>
    <row r="165" spans="1:19" ht="23.45" customHeight="1">
      <c r="A165" s="116">
        <v>481</v>
      </c>
      <c r="B165" s="116"/>
      <c r="C165" s="125" t="s">
        <v>175</v>
      </c>
      <c r="D165" s="125" t="s">
        <v>175</v>
      </c>
      <c r="E165" s="125" t="s">
        <v>175</v>
      </c>
      <c r="F165" s="119">
        <v>166</v>
      </c>
      <c r="G165" s="119"/>
      <c r="H165" s="141"/>
      <c r="I165" s="141"/>
      <c r="J165" s="141"/>
      <c r="K165" s="147"/>
      <c r="L165" s="147"/>
      <c r="M165" s="147"/>
      <c r="N165" s="147"/>
      <c r="O165" s="147"/>
      <c r="P165" s="147">
        <v>179</v>
      </c>
      <c r="Q165" s="147"/>
      <c r="R165" s="147"/>
      <c r="S165" s="147"/>
    </row>
    <row r="166" spans="1:19" ht="27.6" customHeight="1">
      <c r="A166" s="116" t="s">
        <v>176</v>
      </c>
      <c r="B166" s="116"/>
      <c r="C166" s="125" t="s">
        <v>177</v>
      </c>
      <c r="D166" s="125" t="s">
        <v>177</v>
      </c>
      <c r="E166" s="125" t="s">
        <v>177</v>
      </c>
      <c r="F166" s="119">
        <v>167</v>
      </c>
      <c r="G166" s="119"/>
      <c r="H166" s="141"/>
      <c r="I166" s="141"/>
      <c r="J166" s="141"/>
      <c r="K166" s="147">
        <v>30433</v>
      </c>
      <c r="L166" s="147"/>
      <c r="M166" s="147"/>
      <c r="N166" s="147"/>
      <c r="O166" s="147"/>
      <c r="P166" s="147">
        <v>33478</v>
      </c>
      <c r="Q166" s="147"/>
      <c r="R166" s="147"/>
      <c r="S166" s="147"/>
    </row>
    <row r="167" spans="1:19" ht="19.5" customHeight="1">
      <c r="A167" s="116">
        <v>496</v>
      </c>
      <c r="B167" s="116"/>
      <c r="C167" s="125" t="s">
        <v>178</v>
      </c>
      <c r="D167" s="125" t="s">
        <v>178</v>
      </c>
      <c r="E167" s="125" t="s">
        <v>178</v>
      </c>
      <c r="F167" s="119">
        <v>168</v>
      </c>
      <c r="G167" s="119"/>
      <c r="H167" s="141"/>
      <c r="I167" s="141"/>
      <c r="J167" s="141"/>
      <c r="K167" s="147"/>
      <c r="L167" s="147"/>
      <c r="M167" s="147"/>
      <c r="N167" s="147"/>
      <c r="O167" s="147"/>
      <c r="P167" s="147"/>
      <c r="Q167" s="147"/>
      <c r="R167" s="147"/>
      <c r="S167" s="147"/>
    </row>
    <row r="168" spans="1:19" ht="30.95" customHeight="1">
      <c r="A168" s="116"/>
      <c r="B168" s="116"/>
      <c r="C168" s="125" t="s">
        <v>179</v>
      </c>
      <c r="D168" s="125" t="s">
        <v>179</v>
      </c>
      <c r="E168" s="125" t="s">
        <v>179</v>
      </c>
      <c r="F168" s="119">
        <v>169</v>
      </c>
      <c r="G168" s="119">
        <v>169</v>
      </c>
      <c r="H168" s="142"/>
      <c r="I168" s="142"/>
      <c r="J168" s="142"/>
      <c r="K168" s="143">
        <f>K99+K131+K145+K146</f>
        <v>359045</v>
      </c>
      <c r="L168" s="143"/>
      <c r="M168" s="143"/>
      <c r="N168" s="143"/>
      <c r="O168" s="143"/>
      <c r="P168" s="143">
        <f>P99+P131+P145+P146</f>
        <v>915651</v>
      </c>
      <c r="Q168" s="143"/>
      <c r="R168" s="143"/>
      <c r="S168" s="143"/>
    </row>
    <row r="169" spans="1:19" ht="30.95" customHeight="1">
      <c r="A169" s="116" t="s">
        <v>180</v>
      </c>
      <c r="B169" s="116"/>
      <c r="C169" s="125" t="s">
        <v>181</v>
      </c>
      <c r="D169" s="125" t="s">
        <v>181</v>
      </c>
      <c r="E169" s="125" t="s">
        <v>181</v>
      </c>
      <c r="F169" s="119">
        <v>170</v>
      </c>
      <c r="G169" s="119">
        <v>170</v>
      </c>
      <c r="H169" s="141"/>
      <c r="I169" s="141"/>
      <c r="J169" s="141"/>
      <c r="K169" s="147"/>
      <c r="L169" s="147"/>
      <c r="M169" s="147"/>
      <c r="N169" s="147"/>
      <c r="O169" s="147"/>
      <c r="P169" s="147"/>
      <c r="Q169" s="147"/>
      <c r="R169" s="147"/>
      <c r="S169" s="147"/>
    </row>
    <row r="170" spans="1:19" ht="30.95" customHeight="1">
      <c r="A170" s="51"/>
      <c r="B170" s="51"/>
      <c r="C170" s="52"/>
      <c r="D170" s="52"/>
      <c r="E170" s="67"/>
      <c r="F170" s="67"/>
      <c r="G170" s="67"/>
      <c r="H170" s="67"/>
      <c r="I170" s="67"/>
      <c r="J170" s="67"/>
      <c r="K170" s="44"/>
      <c r="L170" s="44"/>
      <c r="M170" s="44"/>
      <c r="N170" s="44"/>
      <c r="O170" s="44"/>
      <c r="P170" s="44"/>
      <c r="Q170" s="44"/>
      <c r="R170" s="44"/>
      <c r="S170" s="44"/>
    </row>
    <row r="171" spans="1:19"/>
    <row r="172" spans="1:19">
      <c r="A172" s="44"/>
      <c r="B172" s="44"/>
      <c r="C172" s="44"/>
      <c r="D172" s="44"/>
      <c r="E172" s="99" t="s">
        <v>256</v>
      </c>
      <c r="F172" s="99"/>
      <c r="G172" s="99"/>
      <c r="H172" s="99"/>
      <c r="I172" s="99"/>
      <c r="J172" s="99"/>
      <c r="K172" s="99"/>
      <c r="L172" s="99"/>
      <c r="M172" s="100" t="s">
        <v>257</v>
      </c>
      <c r="N172" s="100"/>
      <c r="O172" s="100"/>
      <c r="P172" s="100"/>
      <c r="Q172" s="100"/>
      <c r="R172" s="100"/>
    </row>
    <row r="173" spans="1:19" ht="19.5" customHeight="1">
      <c r="A173" s="57" t="s">
        <v>254</v>
      </c>
      <c r="B173" s="44"/>
      <c r="C173" s="54"/>
      <c r="D173" s="44"/>
      <c r="E173" s="153"/>
      <c r="F173" s="153"/>
      <c r="G173" s="153"/>
      <c r="H173" s="153"/>
      <c r="I173" s="153"/>
      <c r="J173" s="153"/>
      <c r="K173" s="153"/>
      <c r="L173" s="153"/>
      <c r="M173" s="99" t="s">
        <v>585</v>
      </c>
      <c r="N173" s="99"/>
      <c r="O173" s="153"/>
      <c r="P173" s="153"/>
      <c r="Q173" s="153"/>
      <c r="R173" s="153"/>
      <c r="S173" s="153"/>
    </row>
    <row r="174" spans="1:19" ht="32.450000000000003" customHeight="1">
      <c r="A174" s="57" t="s">
        <v>255</v>
      </c>
      <c r="B174" s="44"/>
      <c r="C174" s="69"/>
      <c r="D174" s="44"/>
      <c r="E174" s="98"/>
      <c r="F174" s="98"/>
      <c r="G174" s="98"/>
      <c r="H174" s="98"/>
      <c r="I174" s="98"/>
      <c r="J174" s="98"/>
      <c r="K174" s="98"/>
      <c r="L174" s="98"/>
      <c r="M174" s="44"/>
      <c r="N174" s="44"/>
      <c r="O174" s="97"/>
      <c r="P174" s="97"/>
      <c r="Q174" s="97"/>
      <c r="R174" s="97"/>
      <c r="S174" s="97"/>
    </row>
    <row r="175" spans="1:19">
      <c r="E175" s="154"/>
      <c r="F175" s="154"/>
      <c r="G175" s="154"/>
      <c r="H175" s="154"/>
      <c r="I175" s="154"/>
      <c r="J175" s="154"/>
      <c r="K175" s="154"/>
      <c r="L175" s="154"/>
      <c r="O175" s="154"/>
      <c r="P175" s="154"/>
      <c r="Q175" s="154"/>
      <c r="R175" s="154"/>
      <c r="S175" s="154"/>
    </row>
    <row r="176" spans="1:19" ht="23.1" customHeight="1">
      <c r="A176" s="44"/>
      <c r="B176" s="44"/>
      <c r="C176" s="44"/>
      <c r="D176" s="44"/>
      <c r="E176" s="152" t="s">
        <v>259</v>
      </c>
      <c r="F176" s="152"/>
      <c r="G176" s="152"/>
      <c r="H176" s="152"/>
      <c r="I176" s="152"/>
      <c r="J176" s="152"/>
      <c r="K176" s="152"/>
      <c r="L176" s="44"/>
      <c r="N176" s="44"/>
      <c r="O176" s="99" t="s">
        <v>258</v>
      </c>
      <c r="P176" s="99"/>
      <c r="Q176" s="99"/>
      <c r="R176" s="99"/>
      <c r="S176" s="99"/>
    </row>
    <row r="177"/>
    <row r="178"/>
  </sheetData>
  <sheetProtection sheet="1" objects="1" scenarios="1"/>
  <mergeCells count="1018">
    <mergeCell ref="E176:K176"/>
    <mergeCell ref="O176:S176"/>
    <mergeCell ref="E173:L173"/>
    <mergeCell ref="O173:S173"/>
    <mergeCell ref="E175:L175"/>
    <mergeCell ref="O175:S175"/>
    <mergeCell ref="P142:S142"/>
    <mergeCell ref="P143:S143"/>
    <mergeCell ref="P144:S144"/>
    <mergeCell ref="P127:S127"/>
    <mergeCell ref="P128:S128"/>
    <mergeCell ref="P129:S129"/>
    <mergeCell ref="P130:S130"/>
    <mergeCell ref="P131:S131"/>
    <mergeCell ref="P132:S132"/>
    <mergeCell ref="P115:S115"/>
    <mergeCell ref="P116:S116"/>
    <mergeCell ref="P117:S117"/>
    <mergeCell ref="P118:S118"/>
    <mergeCell ref="P119:S119"/>
    <mergeCell ref="P120:S120"/>
    <mergeCell ref="F166:G166"/>
    <mergeCell ref="F167:G167"/>
    <mergeCell ref="F140:G140"/>
    <mergeCell ref="F141:G141"/>
    <mergeCell ref="F130:G130"/>
    <mergeCell ref="F131:G131"/>
    <mergeCell ref="F132:G132"/>
    <mergeCell ref="F133:G133"/>
    <mergeCell ref="F134:G134"/>
    <mergeCell ref="F135:G135"/>
    <mergeCell ref="F124:G124"/>
    <mergeCell ref="F168:G168"/>
    <mergeCell ref="F169:G169"/>
    <mergeCell ref="F102:G102"/>
    <mergeCell ref="F160:G160"/>
    <mergeCell ref="F161:G161"/>
    <mergeCell ref="F162:G162"/>
    <mergeCell ref="F163:G163"/>
    <mergeCell ref="F164:G164"/>
    <mergeCell ref="F165:G165"/>
    <mergeCell ref="F154:G154"/>
    <mergeCell ref="F155:G155"/>
    <mergeCell ref="F156:G156"/>
    <mergeCell ref="F157:G157"/>
    <mergeCell ref="F158:G158"/>
    <mergeCell ref="F159:G159"/>
    <mergeCell ref="F148:G148"/>
    <mergeCell ref="F149:G149"/>
    <mergeCell ref="F150:G150"/>
    <mergeCell ref="F151:G151"/>
    <mergeCell ref="F152:G152"/>
    <mergeCell ref="F153:G153"/>
    <mergeCell ref="F142:G142"/>
    <mergeCell ref="F143:G143"/>
    <mergeCell ref="F144:G144"/>
    <mergeCell ref="F145:G145"/>
    <mergeCell ref="F146:G146"/>
    <mergeCell ref="F147:G147"/>
    <mergeCell ref="F136:G136"/>
    <mergeCell ref="F137:G137"/>
    <mergeCell ref="F138:G138"/>
    <mergeCell ref="F139:G139"/>
    <mergeCell ref="F120:G120"/>
    <mergeCell ref="F112:G112"/>
    <mergeCell ref="F113:G113"/>
    <mergeCell ref="F114:G114"/>
    <mergeCell ref="F115:G115"/>
    <mergeCell ref="F116:G116"/>
    <mergeCell ref="F117:G117"/>
    <mergeCell ref="F106:G106"/>
    <mergeCell ref="F107:G107"/>
    <mergeCell ref="F108:G108"/>
    <mergeCell ref="F109:G109"/>
    <mergeCell ref="F110:G110"/>
    <mergeCell ref="F111:G111"/>
    <mergeCell ref="F126:G126"/>
    <mergeCell ref="F127:G127"/>
    <mergeCell ref="F128:G128"/>
    <mergeCell ref="F129:G129"/>
    <mergeCell ref="F119:G119"/>
    <mergeCell ref="F122:G122"/>
    <mergeCell ref="F123:G123"/>
    <mergeCell ref="F125:G125"/>
    <mergeCell ref="F105:G105"/>
    <mergeCell ref="F28:G28"/>
    <mergeCell ref="F93:G93"/>
    <mergeCell ref="G8:K8"/>
    <mergeCell ref="P78:Q79"/>
    <mergeCell ref="F97:G97"/>
    <mergeCell ref="P97:S97"/>
    <mergeCell ref="F98:G98"/>
    <mergeCell ref="P98:S98"/>
    <mergeCell ref="F91:G91"/>
    <mergeCell ref="F78:G79"/>
    <mergeCell ref="F92:G92"/>
    <mergeCell ref="F85:G85"/>
    <mergeCell ref="F86:G86"/>
    <mergeCell ref="F87:G87"/>
    <mergeCell ref="F88:G88"/>
    <mergeCell ref="F89:G89"/>
    <mergeCell ref="F90:G90"/>
    <mergeCell ref="F73:G73"/>
    <mergeCell ref="F74:G74"/>
    <mergeCell ref="F75:G75"/>
    <mergeCell ref="F76:G76"/>
    <mergeCell ref="F77:G77"/>
    <mergeCell ref="F63:G63"/>
    <mergeCell ref="F64:G64"/>
    <mergeCell ref="F65:G65"/>
    <mergeCell ref="F66:G66"/>
    <mergeCell ref="F67:G67"/>
    <mergeCell ref="F68:G68"/>
    <mergeCell ref="P34:Q34"/>
    <mergeCell ref="F31:G31"/>
    <mergeCell ref="P35:Q35"/>
    <mergeCell ref="P93:Q93"/>
    <mergeCell ref="P101:S101"/>
    <mergeCell ref="P102:S102"/>
    <mergeCell ref="P103:S103"/>
    <mergeCell ref="P104:S104"/>
    <mergeCell ref="P105:S105"/>
    <mergeCell ref="P106:S106"/>
    <mergeCell ref="P139:S139"/>
    <mergeCell ref="P140:S140"/>
    <mergeCell ref="P141:S141"/>
    <mergeCell ref="F21:G23"/>
    <mergeCell ref="F25:G26"/>
    <mergeCell ref="F27:G27"/>
    <mergeCell ref="P88:Q88"/>
    <mergeCell ref="P89:Q89"/>
    <mergeCell ref="P90:Q90"/>
    <mergeCell ref="P91:Q91"/>
    <mergeCell ref="P92:Q92"/>
    <mergeCell ref="P82:Q82"/>
    <mergeCell ref="P83:Q83"/>
    <mergeCell ref="P84:Q84"/>
    <mergeCell ref="P85:Q85"/>
    <mergeCell ref="P86:Q86"/>
    <mergeCell ref="P87:Q87"/>
    <mergeCell ref="P76:Q76"/>
    <mergeCell ref="P77:Q77"/>
    <mergeCell ref="F101:G101"/>
    <mergeCell ref="F103:G103"/>
    <mergeCell ref="F24:G24"/>
    <mergeCell ref="F121:G121"/>
    <mergeCell ref="F104:G104"/>
    <mergeCell ref="F30:G30"/>
    <mergeCell ref="H168:J168"/>
    <mergeCell ref="K168:O168"/>
    <mergeCell ref="H169:J169"/>
    <mergeCell ref="K169:O169"/>
    <mergeCell ref="P168:S168"/>
    <mergeCell ref="P169:S169"/>
    <mergeCell ref="H167:J167"/>
    <mergeCell ref="K167:O167"/>
    <mergeCell ref="P167:S167"/>
    <mergeCell ref="H165:J165"/>
    <mergeCell ref="K165:O165"/>
    <mergeCell ref="H166:J166"/>
    <mergeCell ref="K166:O166"/>
    <mergeCell ref="P165:S165"/>
    <mergeCell ref="P166:S166"/>
    <mergeCell ref="P161:S161"/>
    <mergeCell ref="P162:S162"/>
    <mergeCell ref="H163:J163"/>
    <mergeCell ref="K163:O163"/>
    <mergeCell ref="H164:J164"/>
    <mergeCell ref="K164:O164"/>
    <mergeCell ref="P163:S163"/>
    <mergeCell ref="P164:S164"/>
    <mergeCell ref="H161:J161"/>
    <mergeCell ref="K161:O161"/>
    <mergeCell ref="H162:J162"/>
    <mergeCell ref="K162:O162"/>
    <mergeCell ref="H159:J159"/>
    <mergeCell ref="K159:O159"/>
    <mergeCell ref="H160:J160"/>
    <mergeCell ref="K160:O160"/>
    <mergeCell ref="P159:S159"/>
    <mergeCell ref="P160:S160"/>
    <mergeCell ref="H157:J157"/>
    <mergeCell ref="K157:O157"/>
    <mergeCell ref="H158:J158"/>
    <mergeCell ref="K158:O158"/>
    <mergeCell ref="P157:S157"/>
    <mergeCell ref="P158:S158"/>
    <mergeCell ref="H155:J155"/>
    <mergeCell ref="K155:O155"/>
    <mergeCell ref="H156:J156"/>
    <mergeCell ref="K156:O156"/>
    <mergeCell ref="P155:S155"/>
    <mergeCell ref="P156:S156"/>
    <mergeCell ref="H153:J153"/>
    <mergeCell ref="K153:O153"/>
    <mergeCell ref="H154:J154"/>
    <mergeCell ref="K154:O154"/>
    <mergeCell ref="P153:S153"/>
    <mergeCell ref="P154:S154"/>
    <mergeCell ref="H151:J151"/>
    <mergeCell ref="K151:O151"/>
    <mergeCell ref="H152:J152"/>
    <mergeCell ref="K152:O152"/>
    <mergeCell ref="P151:S151"/>
    <mergeCell ref="F32:G32"/>
    <mergeCell ref="P152:S152"/>
    <mergeCell ref="H149:J149"/>
    <mergeCell ref="K149:O149"/>
    <mergeCell ref="H150:J150"/>
    <mergeCell ref="K150:O150"/>
    <mergeCell ref="P149:S149"/>
    <mergeCell ref="P150:S150"/>
    <mergeCell ref="H147:J147"/>
    <mergeCell ref="K147:O147"/>
    <mergeCell ref="H148:J148"/>
    <mergeCell ref="K148:O148"/>
    <mergeCell ref="P147:S147"/>
    <mergeCell ref="P148:S148"/>
    <mergeCell ref="H145:J145"/>
    <mergeCell ref="K145:O145"/>
    <mergeCell ref="H146:J146"/>
    <mergeCell ref="K146:O146"/>
    <mergeCell ref="P145:S145"/>
    <mergeCell ref="P146:S146"/>
    <mergeCell ref="H143:J143"/>
    <mergeCell ref="A99:B100"/>
    <mergeCell ref="H99:J100"/>
    <mergeCell ref="K99:O100"/>
    <mergeCell ref="F99:G100"/>
    <mergeCell ref="P99:S100"/>
    <mergeCell ref="C99:E100"/>
    <mergeCell ref="P111:S111"/>
    <mergeCell ref="P112:S112"/>
    <mergeCell ref="P113:S113"/>
    <mergeCell ref="P114:S114"/>
    <mergeCell ref="P107:S107"/>
    <mergeCell ref="P108:S108"/>
    <mergeCell ref="P109:S109"/>
    <mergeCell ref="P110:S110"/>
    <mergeCell ref="K130:O130"/>
    <mergeCell ref="K131:O131"/>
    <mergeCell ref="K132:O132"/>
    <mergeCell ref="K121:O121"/>
    <mergeCell ref="K122:O122"/>
    <mergeCell ref="K123:O123"/>
    <mergeCell ref="K115:O115"/>
    <mergeCell ref="K116:O116"/>
    <mergeCell ref="K117:O117"/>
    <mergeCell ref="K118:O118"/>
    <mergeCell ref="K119:O119"/>
    <mergeCell ref="K120:O120"/>
    <mergeCell ref="K109:O109"/>
    <mergeCell ref="K110:O110"/>
    <mergeCell ref="K111:O111"/>
    <mergeCell ref="K112:O112"/>
    <mergeCell ref="K113:O113"/>
    <mergeCell ref="K114:O114"/>
    <mergeCell ref="C165:E165"/>
    <mergeCell ref="C166:E166"/>
    <mergeCell ref="C167:E167"/>
    <mergeCell ref="C168:E168"/>
    <mergeCell ref="C169:E169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A169:B169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A164:B164"/>
    <mergeCell ref="A165:B165"/>
    <mergeCell ref="A166:B166"/>
    <mergeCell ref="A167:B167"/>
    <mergeCell ref="A168:B168"/>
    <mergeCell ref="A158:B158"/>
    <mergeCell ref="A159:B159"/>
    <mergeCell ref="A160:B160"/>
    <mergeCell ref="A161:B161"/>
    <mergeCell ref="A162:B162"/>
    <mergeCell ref="A163:B163"/>
    <mergeCell ref="A152:B152"/>
    <mergeCell ref="A153:B153"/>
    <mergeCell ref="A154:B154"/>
    <mergeCell ref="A155:B155"/>
    <mergeCell ref="A156:B156"/>
    <mergeCell ref="A157:B157"/>
    <mergeCell ref="A146:B146"/>
    <mergeCell ref="A147:B147"/>
    <mergeCell ref="A148:B148"/>
    <mergeCell ref="A149:B149"/>
    <mergeCell ref="A150:B150"/>
    <mergeCell ref="A151:B151"/>
    <mergeCell ref="A144:B144"/>
    <mergeCell ref="A145:B145"/>
    <mergeCell ref="H144:J144"/>
    <mergeCell ref="K144:O144"/>
    <mergeCell ref="P135:S135"/>
    <mergeCell ref="P136:S136"/>
    <mergeCell ref="P137:S137"/>
    <mergeCell ref="P138:S138"/>
    <mergeCell ref="P133:S133"/>
    <mergeCell ref="P134:S134"/>
    <mergeCell ref="P123:S123"/>
    <mergeCell ref="P124:S124"/>
    <mergeCell ref="P125:S125"/>
    <mergeCell ref="P126:S126"/>
    <mergeCell ref="P121:S121"/>
    <mergeCell ref="P122:S122"/>
    <mergeCell ref="K139:O139"/>
    <mergeCell ref="K140:O140"/>
    <mergeCell ref="K141:O141"/>
    <mergeCell ref="K142:O142"/>
    <mergeCell ref="K143:O143"/>
    <mergeCell ref="K133:O133"/>
    <mergeCell ref="K134:O134"/>
    <mergeCell ref="K135:O135"/>
    <mergeCell ref="K136:O136"/>
    <mergeCell ref="K137:O137"/>
    <mergeCell ref="K138:O138"/>
    <mergeCell ref="K127:O127"/>
    <mergeCell ref="K128:O128"/>
    <mergeCell ref="K129:O129"/>
    <mergeCell ref="K124:O124"/>
    <mergeCell ref="K101:O101"/>
    <mergeCell ref="K102:O102"/>
    <mergeCell ref="K103:O103"/>
    <mergeCell ref="K104:O104"/>
    <mergeCell ref="K105:O105"/>
    <mergeCell ref="K106:O106"/>
    <mergeCell ref="K107:O107"/>
    <mergeCell ref="K108:O108"/>
    <mergeCell ref="H137:J137"/>
    <mergeCell ref="H138:J138"/>
    <mergeCell ref="H139:J139"/>
    <mergeCell ref="H140:J140"/>
    <mergeCell ref="H141:J141"/>
    <mergeCell ref="H142:J142"/>
    <mergeCell ref="H131:J131"/>
    <mergeCell ref="H132:J132"/>
    <mergeCell ref="K125:O125"/>
    <mergeCell ref="K126:O126"/>
    <mergeCell ref="C143:E143"/>
    <mergeCell ref="H101:J101"/>
    <mergeCell ref="H102:J102"/>
    <mergeCell ref="H103:J103"/>
    <mergeCell ref="H104:J104"/>
    <mergeCell ref="H105:J105"/>
    <mergeCell ref="H106:J106"/>
    <mergeCell ref="C135:E135"/>
    <mergeCell ref="C136:E136"/>
    <mergeCell ref="C137:E137"/>
    <mergeCell ref="C138:E138"/>
    <mergeCell ref="C139:E139"/>
    <mergeCell ref="C140:E140"/>
    <mergeCell ref="C129:E129"/>
    <mergeCell ref="C130:E130"/>
    <mergeCell ref="C131:E131"/>
    <mergeCell ref="C132:E132"/>
    <mergeCell ref="C133:E133"/>
    <mergeCell ref="C134:E134"/>
    <mergeCell ref="C123:E123"/>
    <mergeCell ref="C124:E124"/>
    <mergeCell ref="C125:E125"/>
    <mergeCell ref="C126:E126"/>
    <mergeCell ref="C127:E127"/>
    <mergeCell ref="H133:J133"/>
    <mergeCell ref="H134:J134"/>
    <mergeCell ref="H135:J135"/>
    <mergeCell ref="H136:J136"/>
    <mergeCell ref="H125:J125"/>
    <mergeCell ref="H126:J126"/>
    <mergeCell ref="H127:J127"/>
    <mergeCell ref="H128:J128"/>
    <mergeCell ref="C114:E114"/>
    <mergeCell ref="C115:E115"/>
    <mergeCell ref="C116:E116"/>
    <mergeCell ref="C105:E105"/>
    <mergeCell ref="C106:E106"/>
    <mergeCell ref="C107:E107"/>
    <mergeCell ref="C108:E108"/>
    <mergeCell ref="C109:E109"/>
    <mergeCell ref="C110:E110"/>
    <mergeCell ref="H107:J107"/>
    <mergeCell ref="H108:J108"/>
    <mergeCell ref="H109:J109"/>
    <mergeCell ref="H110:J110"/>
    <mergeCell ref="H111:J111"/>
    <mergeCell ref="H112:J112"/>
    <mergeCell ref="C141:E141"/>
    <mergeCell ref="C142:E142"/>
    <mergeCell ref="H129:J129"/>
    <mergeCell ref="H130:J130"/>
    <mergeCell ref="H119:J119"/>
    <mergeCell ref="H120:J120"/>
    <mergeCell ref="H121:J121"/>
    <mergeCell ref="H122:J122"/>
    <mergeCell ref="H123:J123"/>
    <mergeCell ref="H124:J124"/>
    <mergeCell ref="H113:J113"/>
    <mergeCell ref="H114:J114"/>
    <mergeCell ref="H115:J115"/>
    <mergeCell ref="H116:J116"/>
    <mergeCell ref="H117:J117"/>
    <mergeCell ref="H118:J118"/>
    <mergeCell ref="F118:G118"/>
    <mergeCell ref="A122:B122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C128:E128"/>
    <mergeCell ref="C117:E117"/>
    <mergeCell ref="C118:E118"/>
    <mergeCell ref="C119:E119"/>
    <mergeCell ref="C120:E120"/>
    <mergeCell ref="C121:E121"/>
    <mergeCell ref="C122:E122"/>
    <mergeCell ref="H97:J97"/>
    <mergeCell ref="K97:O97"/>
    <mergeCell ref="A98:B98"/>
    <mergeCell ref="C98:E98"/>
    <mergeCell ref="H98:J98"/>
    <mergeCell ref="K98:O98"/>
    <mergeCell ref="A97:B97"/>
    <mergeCell ref="C97:E97"/>
    <mergeCell ref="A101:B101"/>
    <mergeCell ref="A102:B102"/>
    <mergeCell ref="A139:B139"/>
    <mergeCell ref="A140:B140"/>
    <mergeCell ref="A141:B141"/>
    <mergeCell ref="A142:B142"/>
    <mergeCell ref="A143:B143"/>
    <mergeCell ref="C101:E101"/>
    <mergeCell ref="C102:E102"/>
    <mergeCell ref="C103:E103"/>
    <mergeCell ref="C104:E104"/>
    <mergeCell ref="A133:B133"/>
    <mergeCell ref="A134:B134"/>
    <mergeCell ref="A135:B135"/>
    <mergeCell ref="A136:B136"/>
    <mergeCell ref="A137:B137"/>
    <mergeCell ref="A138:B138"/>
    <mergeCell ref="A127:B127"/>
    <mergeCell ref="A128:B128"/>
    <mergeCell ref="A129:B129"/>
    <mergeCell ref="A130:B130"/>
    <mergeCell ref="A131:B131"/>
    <mergeCell ref="A132:B132"/>
    <mergeCell ref="A121:B121"/>
    <mergeCell ref="C91:E91"/>
    <mergeCell ref="C92:E92"/>
    <mergeCell ref="C93:E93"/>
    <mergeCell ref="C83:E83"/>
    <mergeCell ref="C84:E84"/>
    <mergeCell ref="C85:E85"/>
    <mergeCell ref="C86:E86"/>
    <mergeCell ref="C87:E87"/>
    <mergeCell ref="C88:E88"/>
    <mergeCell ref="C76:E76"/>
    <mergeCell ref="C77:E77"/>
    <mergeCell ref="C78:E79"/>
    <mergeCell ref="C80:E80"/>
    <mergeCell ref="C81:E81"/>
    <mergeCell ref="C82:E82"/>
    <mergeCell ref="A120:B120"/>
    <mergeCell ref="A109:B109"/>
    <mergeCell ref="A110:B110"/>
    <mergeCell ref="A111:B111"/>
    <mergeCell ref="A112:B112"/>
    <mergeCell ref="A113:B113"/>
    <mergeCell ref="A114:B114"/>
    <mergeCell ref="A103:B103"/>
    <mergeCell ref="A104:B104"/>
    <mergeCell ref="A105:B105"/>
    <mergeCell ref="A106:B106"/>
    <mergeCell ref="A107:B107"/>
    <mergeCell ref="A108:B108"/>
    <mergeCell ref="C111:E111"/>
    <mergeCell ref="C112:E112"/>
    <mergeCell ref="C113:E113"/>
    <mergeCell ref="C90:E90"/>
    <mergeCell ref="B20:H20"/>
    <mergeCell ref="I20:J20"/>
    <mergeCell ref="B16:H16"/>
    <mergeCell ref="I16:J16"/>
    <mergeCell ref="M16:N16"/>
    <mergeCell ref="O16:R16"/>
    <mergeCell ref="B17:S17"/>
    <mergeCell ref="B18:S18"/>
    <mergeCell ref="C52:E52"/>
    <mergeCell ref="C53:E53"/>
    <mergeCell ref="C54:E54"/>
    <mergeCell ref="C55:E55"/>
    <mergeCell ref="C56:E56"/>
    <mergeCell ref="C57:E57"/>
    <mergeCell ref="C46:E46"/>
    <mergeCell ref="C47:E47"/>
    <mergeCell ref="C48:E48"/>
    <mergeCell ref="C49:E49"/>
    <mergeCell ref="C50:E50"/>
    <mergeCell ref="C51:E51"/>
    <mergeCell ref="C40:E40"/>
    <mergeCell ref="C41:E41"/>
    <mergeCell ref="C42:E42"/>
    <mergeCell ref="C43:E43"/>
    <mergeCell ref="C44:E44"/>
    <mergeCell ref="C45:E45"/>
    <mergeCell ref="N20:S20"/>
    <mergeCell ref="P22:Q23"/>
    <mergeCell ref="P25:Q26"/>
    <mergeCell ref="P24:Q24"/>
    <mergeCell ref="P28:Q28"/>
    <mergeCell ref="P29:Q29"/>
    <mergeCell ref="A3:C3"/>
    <mergeCell ref="A92:B92"/>
    <mergeCell ref="H92:I92"/>
    <mergeCell ref="J92:M92"/>
    <mergeCell ref="N92:O92"/>
    <mergeCell ref="R92:S92"/>
    <mergeCell ref="A93:B93"/>
    <mergeCell ref="H93:I93"/>
    <mergeCell ref="J93:M93"/>
    <mergeCell ref="N93:O93"/>
    <mergeCell ref="R93:S93"/>
    <mergeCell ref="A91:B91"/>
    <mergeCell ref="H91:I91"/>
    <mergeCell ref="J91:M91"/>
    <mergeCell ref="N91:O91"/>
    <mergeCell ref="R91:S91"/>
    <mergeCell ref="A89:B89"/>
    <mergeCell ref="H89:I89"/>
    <mergeCell ref="J89:M89"/>
    <mergeCell ref="N89:O89"/>
    <mergeCell ref="R89:S89"/>
    <mergeCell ref="A90:B90"/>
    <mergeCell ref="H90:I90"/>
    <mergeCell ref="J90:M90"/>
    <mergeCell ref="C34:E34"/>
    <mergeCell ref="C35:E35"/>
    <mergeCell ref="C36:E36"/>
    <mergeCell ref="N90:O90"/>
    <mergeCell ref="R90:S90"/>
    <mergeCell ref="A87:B87"/>
    <mergeCell ref="H87:I87"/>
    <mergeCell ref="J87:M87"/>
    <mergeCell ref="R87:S87"/>
    <mergeCell ref="A88:B88"/>
    <mergeCell ref="H88:I88"/>
    <mergeCell ref="J88:M88"/>
    <mergeCell ref="N88:O88"/>
    <mergeCell ref="R88:S88"/>
    <mergeCell ref="A85:B85"/>
    <mergeCell ref="H85:I85"/>
    <mergeCell ref="J85:M85"/>
    <mergeCell ref="N85:O85"/>
    <mergeCell ref="R85:S85"/>
    <mergeCell ref="A86:B86"/>
    <mergeCell ref="H86:I86"/>
    <mergeCell ref="J86:M86"/>
    <mergeCell ref="N86:O86"/>
    <mergeCell ref="R86:S86"/>
    <mergeCell ref="C89:E89"/>
    <mergeCell ref="N87:O87"/>
    <mergeCell ref="A83:B83"/>
    <mergeCell ref="H83:I83"/>
    <mergeCell ref="J83:M83"/>
    <mergeCell ref="N83:O83"/>
    <mergeCell ref="R83:S83"/>
    <mergeCell ref="A84:B84"/>
    <mergeCell ref="H84:I84"/>
    <mergeCell ref="J84:M84"/>
    <mergeCell ref="N84:O84"/>
    <mergeCell ref="R84:S84"/>
    <mergeCell ref="A81:B81"/>
    <mergeCell ref="H81:I81"/>
    <mergeCell ref="J81:M81"/>
    <mergeCell ref="N81:O81"/>
    <mergeCell ref="R81:S81"/>
    <mergeCell ref="A82:B82"/>
    <mergeCell ref="H82:I82"/>
    <mergeCell ref="J82:M82"/>
    <mergeCell ref="N82:O82"/>
    <mergeCell ref="R82:S82"/>
    <mergeCell ref="F81:G81"/>
    <mergeCell ref="F82:G82"/>
    <mergeCell ref="F83:G83"/>
    <mergeCell ref="F84:G84"/>
    <mergeCell ref="P81:Q81"/>
    <mergeCell ref="R78:S79"/>
    <mergeCell ref="A80:B80"/>
    <mergeCell ref="H80:I80"/>
    <mergeCell ref="J80:M80"/>
    <mergeCell ref="N80:O80"/>
    <mergeCell ref="R80:S80"/>
    <mergeCell ref="F80:G80"/>
    <mergeCell ref="A78:B79"/>
    <mergeCell ref="H78:I79"/>
    <mergeCell ref="J78:M79"/>
    <mergeCell ref="N78:O79"/>
    <mergeCell ref="A76:B76"/>
    <mergeCell ref="H76:I76"/>
    <mergeCell ref="J76:M76"/>
    <mergeCell ref="N76:O76"/>
    <mergeCell ref="R76:S76"/>
    <mergeCell ref="A77:B77"/>
    <mergeCell ref="H77:I77"/>
    <mergeCell ref="J77:M77"/>
    <mergeCell ref="N77:O77"/>
    <mergeCell ref="R77:S77"/>
    <mergeCell ref="P80:Q80"/>
    <mergeCell ref="A74:B74"/>
    <mergeCell ref="H74:I74"/>
    <mergeCell ref="J74:M74"/>
    <mergeCell ref="N74:O74"/>
    <mergeCell ref="R74:S74"/>
    <mergeCell ref="A75:B75"/>
    <mergeCell ref="H75:I75"/>
    <mergeCell ref="J75:M75"/>
    <mergeCell ref="N75:O75"/>
    <mergeCell ref="R75:S75"/>
    <mergeCell ref="A72:B72"/>
    <mergeCell ref="H72:I72"/>
    <mergeCell ref="J72:M72"/>
    <mergeCell ref="N72:O72"/>
    <mergeCell ref="R72:S72"/>
    <mergeCell ref="A73:B73"/>
    <mergeCell ref="H73:I73"/>
    <mergeCell ref="J73:M73"/>
    <mergeCell ref="N73:O73"/>
    <mergeCell ref="R73:S73"/>
    <mergeCell ref="C72:E72"/>
    <mergeCell ref="C73:E73"/>
    <mergeCell ref="C74:E74"/>
    <mergeCell ref="C75:E75"/>
    <mergeCell ref="F72:G72"/>
    <mergeCell ref="P72:Q72"/>
    <mergeCell ref="P73:Q73"/>
    <mergeCell ref="P74:Q74"/>
    <mergeCell ref="P75:Q75"/>
    <mergeCell ref="A70:B70"/>
    <mergeCell ref="H70:I70"/>
    <mergeCell ref="J70:M70"/>
    <mergeCell ref="N70:O70"/>
    <mergeCell ref="R70:S70"/>
    <mergeCell ref="A71:B71"/>
    <mergeCell ref="H71:I71"/>
    <mergeCell ref="J71:M71"/>
    <mergeCell ref="N71:O71"/>
    <mergeCell ref="R71:S71"/>
    <mergeCell ref="A68:B68"/>
    <mergeCell ref="H68:I68"/>
    <mergeCell ref="J68:M68"/>
    <mergeCell ref="N68:O68"/>
    <mergeCell ref="R68:S68"/>
    <mergeCell ref="A69:B69"/>
    <mergeCell ref="H69:I69"/>
    <mergeCell ref="J69:M69"/>
    <mergeCell ref="N69:O69"/>
    <mergeCell ref="R69:S69"/>
    <mergeCell ref="C70:E70"/>
    <mergeCell ref="C71:E71"/>
    <mergeCell ref="C68:E68"/>
    <mergeCell ref="C69:E69"/>
    <mergeCell ref="F69:G69"/>
    <mergeCell ref="F70:G70"/>
    <mergeCell ref="F71:G71"/>
    <mergeCell ref="P69:Q69"/>
    <mergeCell ref="P70:Q70"/>
    <mergeCell ref="P71:Q71"/>
    <mergeCell ref="P68:Q68"/>
    <mergeCell ref="A66:B66"/>
    <mergeCell ref="H66:I66"/>
    <mergeCell ref="J66:M66"/>
    <mergeCell ref="N66:O66"/>
    <mergeCell ref="R66:S66"/>
    <mergeCell ref="A67:B67"/>
    <mergeCell ref="H67:I67"/>
    <mergeCell ref="J67:M67"/>
    <mergeCell ref="N67:O67"/>
    <mergeCell ref="R67:S67"/>
    <mergeCell ref="A64:B64"/>
    <mergeCell ref="H64:I64"/>
    <mergeCell ref="J64:M64"/>
    <mergeCell ref="N64:O64"/>
    <mergeCell ref="R64:S64"/>
    <mergeCell ref="A65:B65"/>
    <mergeCell ref="H65:I65"/>
    <mergeCell ref="J65:M65"/>
    <mergeCell ref="N65:O65"/>
    <mergeCell ref="R65:S65"/>
    <mergeCell ref="C64:E64"/>
    <mergeCell ref="C65:E65"/>
    <mergeCell ref="C66:E66"/>
    <mergeCell ref="C67:E67"/>
    <mergeCell ref="P64:Q64"/>
    <mergeCell ref="P65:Q65"/>
    <mergeCell ref="P66:Q66"/>
    <mergeCell ref="P67:Q67"/>
    <mergeCell ref="A62:B62"/>
    <mergeCell ref="H62:I62"/>
    <mergeCell ref="J62:M62"/>
    <mergeCell ref="N62:O62"/>
    <mergeCell ref="R62:S62"/>
    <mergeCell ref="A63:B63"/>
    <mergeCell ref="H63:I63"/>
    <mergeCell ref="J63:M63"/>
    <mergeCell ref="N63:O63"/>
    <mergeCell ref="R63:S63"/>
    <mergeCell ref="A60:B60"/>
    <mergeCell ref="H60:I60"/>
    <mergeCell ref="J60:M60"/>
    <mergeCell ref="N60:O60"/>
    <mergeCell ref="R60:S60"/>
    <mergeCell ref="A61:B61"/>
    <mergeCell ref="H61:I61"/>
    <mergeCell ref="J61:M61"/>
    <mergeCell ref="N61:O61"/>
    <mergeCell ref="R61:S61"/>
    <mergeCell ref="C60:E60"/>
    <mergeCell ref="C61:E61"/>
    <mergeCell ref="C62:E62"/>
    <mergeCell ref="C63:E63"/>
    <mergeCell ref="F60:G60"/>
    <mergeCell ref="F61:G61"/>
    <mergeCell ref="F62:G62"/>
    <mergeCell ref="P60:Q60"/>
    <mergeCell ref="P61:Q61"/>
    <mergeCell ref="P62:Q62"/>
    <mergeCell ref="P63:Q63"/>
    <mergeCell ref="A58:B58"/>
    <mergeCell ref="H58:I58"/>
    <mergeCell ref="J58:M58"/>
    <mergeCell ref="N58:O58"/>
    <mergeCell ref="R58:S58"/>
    <mergeCell ref="A59:B59"/>
    <mergeCell ref="H59:I59"/>
    <mergeCell ref="J59:M59"/>
    <mergeCell ref="N59:O59"/>
    <mergeCell ref="R59:S59"/>
    <mergeCell ref="A56:B56"/>
    <mergeCell ref="H56:I56"/>
    <mergeCell ref="J56:M56"/>
    <mergeCell ref="N56:O56"/>
    <mergeCell ref="R56:S56"/>
    <mergeCell ref="A57:B57"/>
    <mergeCell ref="H57:I57"/>
    <mergeCell ref="J57:M57"/>
    <mergeCell ref="N57:O57"/>
    <mergeCell ref="R57:S57"/>
    <mergeCell ref="C58:E58"/>
    <mergeCell ref="C59:E59"/>
    <mergeCell ref="F59:G59"/>
    <mergeCell ref="F56:G56"/>
    <mergeCell ref="F57:G57"/>
    <mergeCell ref="F58:G58"/>
    <mergeCell ref="P58:Q58"/>
    <mergeCell ref="P59:Q59"/>
    <mergeCell ref="P56:Q56"/>
    <mergeCell ref="P57:Q57"/>
    <mergeCell ref="A54:B54"/>
    <mergeCell ref="H54:I54"/>
    <mergeCell ref="J54:M54"/>
    <mergeCell ref="N54:O54"/>
    <mergeCell ref="R54:S54"/>
    <mergeCell ref="A55:B55"/>
    <mergeCell ref="H55:I55"/>
    <mergeCell ref="J55:M55"/>
    <mergeCell ref="N55:O55"/>
    <mergeCell ref="R55:S55"/>
    <mergeCell ref="A52:B52"/>
    <mergeCell ref="H52:I52"/>
    <mergeCell ref="J52:M52"/>
    <mergeCell ref="N52:O52"/>
    <mergeCell ref="R52:S52"/>
    <mergeCell ref="A53:B53"/>
    <mergeCell ref="H53:I53"/>
    <mergeCell ref="J53:M53"/>
    <mergeCell ref="N53:O53"/>
    <mergeCell ref="R53:S53"/>
    <mergeCell ref="F52:G52"/>
    <mergeCell ref="F53:G53"/>
    <mergeCell ref="F54:G54"/>
    <mergeCell ref="F55:G55"/>
    <mergeCell ref="P52:Q52"/>
    <mergeCell ref="P53:Q53"/>
    <mergeCell ref="P54:Q54"/>
    <mergeCell ref="P55:Q55"/>
    <mergeCell ref="A50:B50"/>
    <mergeCell ref="H50:I50"/>
    <mergeCell ref="J50:M50"/>
    <mergeCell ref="N50:O50"/>
    <mergeCell ref="R50:S50"/>
    <mergeCell ref="A51:B51"/>
    <mergeCell ref="H51:I51"/>
    <mergeCell ref="J51:M51"/>
    <mergeCell ref="N51:O51"/>
    <mergeCell ref="R51:S51"/>
    <mergeCell ref="A48:B48"/>
    <mergeCell ref="H48:I48"/>
    <mergeCell ref="J48:M48"/>
    <mergeCell ref="N48:O48"/>
    <mergeCell ref="R48:S48"/>
    <mergeCell ref="A49:B49"/>
    <mergeCell ref="H49:I49"/>
    <mergeCell ref="J49:M49"/>
    <mergeCell ref="N49:O49"/>
    <mergeCell ref="R49:S49"/>
    <mergeCell ref="F49:G49"/>
    <mergeCell ref="F50:G50"/>
    <mergeCell ref="F51:G51"/>
    <mergeCell ref="F48:G48"/>
    <mergeCell ref="P48:Q48"/>
    <mergeCell ref="P49:Q49"/>
    <mergeCell ref="P50:Q50"/>
    <mergeCell ref="P51:Q51"/>
    <mergeCell ref="A46:B46"/>
    <mergeCell ref="H46:I46"/>
    <mergeCell ref="J46:M46"/>
    <mergeCell ref="N46:O46"/>
    <mergeCell ref="R46:S46"/>
    <mergeCell ref="A47:B47"/>
    <mergeCell ref="H47:I47"/>
    <mergeCell ref="J47:M47"/>
    <mergeCell ref="N47:O47"/>
    <mergeCell ref="R47:S47"/>
    <mergeCell ref="A44:B44"/>
    <mergeCell ref="H44:I44"/>
    <mergeCell ref="J44:M44"/>
    <mergeCell ref="N44:O44"/>
    <mergeCell ref="R44:S44"/>
    <mergeCell ref="A45:B45"/>
    <mergeCell ref="H45:I45"/>
    <mergeCell ref="J45:M45"/>
    <mergeCell ref="N45:O45"/>
    <mergeCell ref="R45:S45"/>
    <mergeCell ref="F44:G44"/>
    <mergeCell ref="F45:G45"/>
    <mergeCell ref="F46:G46"/>
    <mergeCell ref="F47:G47"/>
    <mergeCell ref="P46:Q46"/>
    <mergeCell ref="P47:Q47"/>
    <mergeCell ref="P44:Q44"/>
    <mergeCell ref="P45:Q45"/>
    <mergeCell ref="A42:B42"/>
    <mergeCell ref="H42:I42"/>
    <mergeCell ref="J42:M42"/>
    <mergeCell ref="N42:O42"/>
    <mergeCell ref="R42:S42"/>
    <mergeCell ref="A43:B43"/>
    <mergeCell ref="H43:I43"/>
    <mergeCell ref="J43:M43"/>
    <mergeCell ref="N43:O43"/>
    <mergeCell ref="R43:S43"/>
    <mergeCell ref="A40:B40"/>
    <mergeCell ref="H40:I40"/>
    <mergeCell ref="J40:M40"/>
    <mergeCell ref="N40:O40"/>
    <mergeCell ref="R40:S40"/>
    <mergeCell ref="A41:B41"/>
    <mergeCell ref="H41:I41"/>
    <mergeCell ref="J41:M41"/>
    <mergeCell ref="N41:O41"/>
    <mergeCell ref="R41:S41"/>
    <mergeCell ref="F40:G40"/>
    <mergeCell ref="F41:G41"/>
    <mergeCell ref="F42:G42"/>
    <mergeCell ref="F43:G43"/>
    <mergeCell ref="P40:Q40"/>
    <mergeCell ref="P41:Q41"/>
    <mergeCell ref="P42:Q42"/>
    <mergeCell ref="P43:Q43"/>
    <mergeCell ref="J38:M38"/>
    <mergeCell ref="N38:O38"/>
    <mergeCell ref="R38:S38"/>
    <mergeCell ref="A39:B39"/>
    <mergeCell ref="H39:I39"/>
    <mergeCell ref="J39:M39"/>
    <mergeCell ref="N39:O39"/>
    <mergeCell ref="R39:S39"/>
    <mergeCell ref="A36:B36"/>
    <mergeCell ref="H36:I36"/>
    <mergeCell ref="J36:M36"/>
    <mergeCell ref="N36:O36"/>
    <mergeCell ref="R36:S36"/>
    <mergeCell ref="A37:B37"/>
    <mergeCell ref="H37:I37"/>
    <mergeCell ref="J37:M37"/>
    <mergeCell ref="N37:O37"/>
    <mergeCell ref="R37:S37"/>
    <mergeCell ref="C37:E37"/>
    <mergeCell ref="C38:E38"/>
    <mergeCell ref="C39:E39"/>
    <mergeCell ref="A38:B38"/>
    <mergeCell ref="F37:G37"/>
    <mergeCell ref="F38:G38"/>
    <mergeCell ref="F39:G39"/>
    <mergeCell ref="F36:G36"/>
    <mergeCell ref="H38:I38"/>
    <mergeCell ref="P36:Q36"/>
    <mergeCell ref="P37:Q37"/>
    <mergeCell ref="P38:Q38"/>
    <mergeCell ref="P39:Q39"/>
    <mergeCell ref="C21:E23"/>
    <mergeCell ref="H34:I34"/>
    <mergeCell ref="J34:M34"/>
    <mergeCell ref="N34:O34"/>
    <mergeCell ref="R34:S34"/>
    <mergeCell ref="A35:B35"/>
    <mergeCell ref="H35:I35"/>
    <mergeCell ref="J35:M35"/>
    <mergeCell ref="N35:O35"/>
    <mergeCell ref="R35:S35"/>
    <mergeCell ref="A32:B32"/>
    <mergeCell ref="H32:I32"/>
    <mergeCell ref="J32:M32"/>
    <mergeCell ref="N32:O32"/>
    <mergeCell ref="R32:S32"/>
    <mergeCell ref="A33:B33"/>
    <mergeCell ref="H33:I33"/>
    <mergeCell ref="J33:M33"/>
    <mergeCell ref="N33:O33"/>
    <mergeCell ref="R33:S33"/>
    <mergeCell ref="C32:E32"/>
    <mergeCell ref="C33:E33"/>
    <mergeCell ref="A34:B34"/>
    <mergeCell ref="F33:G33"/>
    <mergeCell ref="F34:G34"/>
    <mergeCell ref="F35:G35"/>
    <mergeCell ref="A30:B30"/>
    <mergeCell ref="P30:Q30"/>
    <mergeCell ref="P31:Q31"/>
    <mergeCell ref="P32:Q32"/>
    <mergeCell ref="P33:Q33"/>
    <mergeCell ref="F29:G29"/>
    <mergeCell ref="A24:B24"/>
    <mergeCell ref="H24:I24"/>
    <mergeCell ref="J24:M24"/>
    <mergeCell ref="N24:O24"/>
    <mergeCell ref="R24:S24"/>
    <mergeCell ref="C24:E24"/>
    <mergeCell ref="A21:B23"/>
    <mergeCell ref="H21:I23"/>
    <mergeCell ref="J21:Q21"/>
    <mergeCell ref="H30:I30"/>
    <mergeCell ref="J30:M30"/>
    <mergeCell ref="N30:O30"/>
    <mergeCell ref="R30:S30"/>
    <mergeCell ref="A31:B31"/>
    <mergeCell ref="H31:I31"/>
    <mergeCell ref="J31:M31"/>
    <mergeCell ref="N31:O31"/>
    <mergeCell ref="R31:S31"/>
    <mergeCell ref="A28:B28"/>
    <mergeCell ref="H28:I28"/>
    <mergeCell ref="J28:M28"/>
    <mergeCell ref="N28:O28"/>
    <mergeCell ref="R28:S28"/>
    <mergeCell ref="A29:B29"/>
    <mergeCell ref="H29:I29"/>
    <mergeCell ref="J29:M29"/>
    <mergeCell ref="N29:O29"/>
    <mergeCell ref="R29:S29"/>
    <mergeCell ref="C28:E28"/>
    <mergeCell ref="C29:E29"/>
    <mergeCell ref="C30:E30"/>
    <mergeCell ref="C31:E31"/>
    <mergeCell ref="O174:S174"/>
    <mergeCell ref="E174:L174"/>
    <mergeCell ref="E172:L172"/>
    <mergeCell ref="M173:N173"/>
    <mergeCell ref="M172:R172"/>
    <mergeCell ref="E19:G19"/>
    <mergeCell ref="H19:K19"/>
    <mergeCell ref="C4:E4"/>
    <mergeCell ref="C6:E6"/>
    <mergeCell ref="A5:E5"/>
    <mergeCell ref="A10:E10"/>
    <mergeCell ref="A11:E11"/>
    <mergeCell ref="A12:E12"/>
    <mergeCell ref="A9:E9"/>
    <mergeCell ref="A7:E7"/>
    <mergeCell ref="R25:S26"/>
    <mergeCell ref="A27:B27"/>
    <mergeCell ref="H27:I27"/>
    <mergeCell ref="J27:M27"/>
    <mergeCell ref="N27:O27"/>
    <mergeCell ref="R27:S27"/>
    <mergeCell ref="C25:E25"/>
    <mergeCell ref="C26:E26"/>
    <mergeCell ref="C27:E27"/>
    <mergeCell ref="P27:Q27"/>
    <mergeCell ref="A25:B26"/>
    <mergeCell ref="H25:I26"/>
    <mergeCell ref="J25:M26"/>
    <mergeCell ref="N25:O26"/>
    <mergeCell ref="R21:S23"/>
    <mergeCell ref="J22:M23"/>
    <mergeCell ref="N22:O23"/>
  </mergeCells>
  <phoneticPr fontId="12" type="noConversion"/>
  <dataValidations count="2">
    <dataValidation type="custom" allowBlank="1" showInputMessage="1" showErrorMessage="1" errorTitle="ПОГРЕШАН УНОС" error="У ово поље дозвољен је унос само цијелих бројева.&#10;Унос децималних вриједности (тачка или зарез) није дозвољен." sqref="K110:S113 K115:S117 K119:S122 K124:S126 K128:S130 K133:S135 K137:S145 K148:S153 K155:S167 K169:S169 K103:S108">
      <formula1>AND(ISNUMBER(K103),INT(K103)=K103)</formula1>
    </dataValidation>
    <dataValidation type="custom" allowBlank="1" showInputMessage="1" showErrorMessage="1" errorTitle="ПОГРЕШАН УНОС" error="У ово поље дозвољен је унос само цијелих бројева.&#10;Унос децималних вриједности (тачка или зарез) није дозвољен.&#10;" sqref="J34:O41 J43:O46 R43:S46 J48:O49 R48:S49 J51:O54 R51:S54 J56:O60 R56:S60 J63:O68 R63:S68 J71:O76 R71:S76 J80:O86 R80:S86 J88:O91 R88:S91 J93:O93 R93:S93 R34:S41 R28:S32 J28:O32">
      <formula1>AND(ISNUMBER(J28),INT(J28)=J28)</formula1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54"/>
  <sheetViews>
    <sheetView showGridLines="0" showZeros="0" topLeftCell="A103" zoomScale="110" zoomScaleNormal="110" workbookViewId="0">
      <selection activeCell="O143" sqref="O143:S143"/>
    </sheetView>
  </sheetViews>
  <sheetFormatPr defaultColWidth="29" defaultRowHeight="12.75" zeroHeight="1"/>
  <cols>
    <col min="1" max="1" width="10.7109375" style="29" customWidth="1"/>
    <col min="2" max="2" width="1.28515625" style="29" customWidth="1"/>
    <col min="3" max="3" width="16.42578125" style="29" customWidth="1"/>
    <col min="4" max="4" width="2.42578125" style="29" customWidth="1"/>
    <col min="5" max="6" width="3.42578125" style="29" customWidth="1"/>
    <col min="7" max="7" width="3.7109375" style="29" customWidth="1"/>
    <col min="8" max="8" width="3.42578125" style="29" customWidth="1"/>
    <col min="9" max="9" width="2.85546875" style="29" customWidth="1"/>
    <col min="10" max="10" width="3.42578125" style="29" customWidth="1"/>
    <col min="11" max="11" width="3.5703125" style="29" customWidth="1"/>
    <col min="12" max="12" width="3" style="29" customWidth="1"/>
    <col min="13" max="13" width="3.140625" style="29" customWidth="1"/>
    <col min="14" max="14" width="3.42578125" style="29" customWidth="1"/>
    <col min="15" max="16" width="3.85546875" style="29" customWidth="1"/>
    <col min="17" max="17" width="3.42578125" style="29" customWidth="1"/>
    <col min="18" max="18" width="3.7109375" style="29" customWidth="1"/>
    <col min="19" max="19" width="3.85546875" style="29" customWidth="1"/>
    <col min="20" max="21" width="4.140625" style="29" customWidth="1"/>
    <col min="22" max="22" width="4.28515625" style="29" customWidth="1"/>
    <col min="23" max="23" width="3.5703125" style="29" customWidth="1"/>
    <col min="24" max="16384" width="29" style="29"/>
  </cols>
  <sheetData>
    <row r="1" spans="1:23"/>
    <row r="2" spans="1:23">
      <c r="T2" s="71" t="s">
        <v>276</v>
      </c>
    </row>
    <row r="3" spans="1:23" ht="27.6" customHeight="1">
      <c r="A3" s="172" t="s">
        <v>260</v>
      </c>
      <c r="B3" s="172"/>
      <c r="C3" s="172"/>
      <c r="D3" s="30"/>
      <c r="E3" s="30"/>
      <c r="F3" s="30"/>
      <c r="G3" s="30"/>
      <c r="H3" s="30"/>
      <c r="I3" s="30"/>
      <c r="J3" s="30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>
      <c r="A4" s="31" t="s">
        <v>182</v>
      </c>
      <c r="B4" s="32"/>
      <c r="C4" s="170" t="str">
        <f>'Биланс стања'!C4:E4</f>
        <v>GEOFON AD TESLIĆ</v>
      </c>
      <c r="D4" s="170"/>
      <c r="E4" s="170"/>
      <c r="F4" s="170"/>
      <c r="G4" s="170"/>
      <c r="H4" s="170"/>
      <c r="I4" s="170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3">
      <c r="A5" s="170">
        <f>'Биланс стања'!A5:E5</f>
        <v>0</v>
      </c>
      <c r="B5" s="170"/>
      <c r="C5" s="170"/>
      <c r="D5" s="170"/>
      <c r="E5" s="170"/>
      <c r="F5" s="170"/>
      <c r="G5" s="170"/>
      <c r="H5" s="170"/>
      <c r="I5" s="170"/>
      <c r="J5" s="33"/>
      <c r="K5" s="33"/>
      <c r="L5" s="33"/>
      <c r="M5" s="33"/>
      <c r="N5" s="33"/>
      <c r="O5" s="33"/>
      <c r="P5" s="34">
        <f>'Биланс стања'!L5</f>
        <v>0</v>
      </c>
      <c r="Q5" s="34" t="str">
        <f>'Биланс стања'!M5</f>
        <v>1</v>
      </c>
      <c r="R5" s="34" t="str">
        <f>'Биланс стања'!N5</f>
        <v>1</v>
      </c>
      <c r="S5" s="34" t="str">
        <f>'Биланс стања'!O5</f>
        <v>9</v>
      </c>
      <c r="T5" s="34" t="str">
        <f>'Биланс стања'!P5</f>
        <v>2</v>
      </c>
      <c r="U5" s="34" t="str">
        <f>'Биланс стања'!Q5</f>
        <v>5</v>
      </c>
      <c r="V5" s="34" t="str">
        <f>'Биланс стања'!R5</f>
        <v>6</v>
      </c>
      <c r="W5" s="34" t="str">
        <f>'Биланс стања'!S5</f>
        <v>6</v>
      </c>
    </row>
    <row r="6" spans="1:23">
      <c r="A6" s="31" t="s">
        <v>601</v>
      </c>
      <c r="B6" s="31"/>
      <c r="C6" s="171" t="str">
        <f>'Биланс стања'!C6:E6</f>
        <v>ALEKSANDRA RAJKOVIĆA 20 B, TESLIĆ</v>
      </c>
      <c r="D6" s="171"/>
      <c r="E6" s="171"/>
      <c r="F6" s="171"/>
      <c r="G6" s="171"/>
      <c r="H6" s="171"/>
      <c r="I6" s="171"/>
      <c r="J6" s="33"/>
      <c r="K6" s="33"/>
      <c r="L6" s="33"/>
      <c r="M6" s="33"/>
      <c r="N6" s="33"/>
      <c r="O6" s="33"/>
      <c r="P6" s="33"/>
      <c r="Q6" s="35"/>
      <c r="R6" s="35"/>
      <c r="S6" s="35"/>
      <c r="T6" s="35"/>
      <c r="U6" s="35"/>
      <c r="V6" s="35" t="s">
        <v>183</v>
      </c>
      <c r="W6" s="35"/>
    </row>
    <row r="7" spans="1:23">
      <c r="A7" s="170">
        <f>'Биланс стања'!A7:E7</f>
        <v>0</v>
      </c>
      <c r="B7" s="170"/>
      <c r="C7" s="170"/>
      <c r="D7" s="170"/>
      <c r="E7" s="170"/>
      <c r="F7" s="170"/>
      <c r="G7" s="170"/>
      <c r="H7" s="170"/>
      <c r="I7" s="170"/>
      <c r="J7" s="33"/>
      <c r="K7" s="33"/>
      <c r="L7" s="33"/>
      <c r="M7" s="33"/>
      <c r="N7" s="33"/>
      <c r="O7" s="33"/>
      <c r="P7" s="33"/>
      <c r="Q7" s="33"/>
      <c r="R7" s="33"/>
      <c r="S7" s="33"/>
      <c r="T7" s="36" t="str">
        <f>'Биланс стања'!P7</f>
        <v>2</v>
      </c>
      <c r="U7" s="36" t="str">
        <f>'Биланс стања'!Q7</f>
        <v>7</v>
      </c>
      <c r="V7" s="36" t="str">
        <f>'Биланс стања'!R7</f>
        <v>9</v>
      </c>
      <c r="W7" s="36" t="str">
        <f>'Биланс стања'!S7</f>
        <v>0</v>
      </c>
    </row>
    <row r="8" spans="1:23">
      <c r="A8" s="32" t="s">
        <v>184</v>
      </c>
      <c r="B8" s="32"/>
      <c r="C8" s="33"/>
      <c r="D8" s="33"/>
      <c r="E8" s="33"/>
      <c r="F8" s="33"/>
      <c r="G8" s="33"/>
      <c r="H8" s="33"/>
      <c r="I8" s="33"/>
      <c r="J8" s="33"/>
      <c r="K8" s="169"/>
      <c r="L8" s="169"/>
      <c r="M8" s="169"/>
      <c r="N8" s="169"/>
      <c r="O8" s="169"/>
      <c r="P8" s="35"/>
      <c r="Q8" s="35"/>
      <c r="R8" s="35"/>
      <c r="S8" s="35"/>
      <c r="T8" s="35"/>
      <c r="U8" s="35"/>
      <c r="V8" s="35" t="s">
        <v>185</v>
      </c>
      <c r="W8" s="35"/>
    </row>
    <row r="9" spans="1:23">
      <c r="A9" s="170" t="str">
        <f>'Биланс стања'!A9:E9</f>
        <v>562099-0000195367</v>
      </c>
      <c r="B9" s="170"/>
      <c r="C9" s="170"/>
      <c r="D9" s="170"/>
      <c r="E9" s="170"/>
      <c r="F9" s="170"/>
      <c r="G9" s="170"/>
      <c r="H9" s="170"/>
      <c r="I9" s="170"/>
      <c r="J9" s="38"/>
      <c r="K9" s="36" t="str">
        <f>'Биланс стања'!G9</f>
        <v>4</v>
      </c>
      <c r="L9" s="36" t="str">
        <f>'Биланс стања'!H9</f>
        <v>4</v>
      </c>
      <c r="M9" s="36" t="str">
        <f>'Биланс стања'!I9</f>
        <v>0</v>
      </c>
      <c r="N9" s="36" t="str">
        <f>'Биланс стања'!J9</f>
        <v>1</v>
      </c>
      <c r="O9" s="36" t="str">
        <f>'Биланс стања'!K9</f>
        <v>2</v>
      </c>
      <c r="P9" s="36" t="str">
        <f>'Биланс стања'!L9</f>
        <v>9</v>
      </c>
      <c r="Q9" s="36" t="str">
        <f>'Биланс стања'!M9</f>
        <v>1</v>
      </c>
      <c r="R9" s="36" t="str">
        <f>'Биланс стања'!N9</f>
        <v>5</v>
      </c>
      <c r="S9" s="36" t="str">
        <f>'Биланс стања'!O9</f>
        <v>4</v>
      </c>
      <c r="T9" s="36" t="str">
        <f>'Биланс стања'!P9</f>
        <v>0</v>
      </c>
      <c r="U9" s="36" t="str">
        <f>'Биланс стања'!Q9</f>
        <v>0</v>
      </c>
      <c r="V9" s="36" t="str">
        <f>'Биланс стања'!R9</f>
        <v>0</v>
      </c>
      <c r="W9" s="36" t="str">
        <f>'Биланс стања'!S9</f>
        <v>6</v>
      </c>
    </row>
    <row r="10" spans="1:23">
      <c r="A10" s="171">
        <f>'Биланс стања'!A10:E10</f>
        <v>0</v>
      </c>
      <c r="B10" s="171"/>
      <c r="C10" s="171"/>
      <c r="D10" s="171"/>
      <c r="E10" s="171"/>
      <c r="F10" s="171"/>
      <c r="G10" s="171"/>
      <c r="H10" s="171"/>
      <c r="I10" s="171"/>
      <c r="J10" s="33"/>
      <c r="K10" s="33"/>
      <c r="L10" s="33"/>
      <c r="M10" s="33"/>
      <c r="N10" s="33"/>
      <c r="O10" s="33"/>
      <c r="P10" s="33"/>
      <c r="Q10" s="33"/>
      <c r="R10" s="35"/>
      <c r="S10" s="35"/>
      <c r="T10" s="35"/>
      <c r="U10" s="35"/>
      <c r="V10" s="35" t="s">
        <v>186</v>
      </c>
      <c r="W10" s="35"/>
    </row>
    <row r="11" spans="1:23">
      <c r="A11" s="171">
        <f>'Биланс стања'!A11:E11</f>
        <v>0</v>
      </c>
      <c r="B11" s="171"/>
      <c r="C11" s="171"/>
      <c r="D11" s="171"/>
      <c r="E11" s="171"/>
      <c r="F11" s="171"/>
      <c r="G11" s="171"/>
      <c r="H11" s="171"/>
      <c r="I11" s="171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</row>
    <row r="12" spans="1:23">
      <c r="A12" s="171">
        <f>'Биланс стања'!A12:E12</f>
        <v>0</v>
      </c>
      <c r="B12" s="171"/>
      <c r="C12" s="171"/>
      <c r="D12" s="171"/>
      <c r="E12" s="171"/>
      <c r="F12" s="171"/>
      <c r="G12" s="171"/>
      <c r="H12" s="171"/>
      <c r="I12" s="171"/>
      <c r="J12" s="37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</row>
    <row r="13" spans="1:23"/>
    <row r="14" spans="1:23">
      <c r="H14" s="178" t="s">
        <v>452</v>
      </c>
      <c r="I14" s="178"/>
      <c r="J14" s="178"/>
      <c r="K14" s="178"/>
      <c r="L14" s="178"/>
      <c r="M14" s="178"/>
      <c r="N14" s="178"/>
    </row>
    <row r="15" spans="1:23">
      <c r="C15" s="155" t="s">
        <v>453</v>
      </c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</row>
    <row r="16" spans="1:23" ht="14.45" customHeight="1">
      <c r="C16" s="59"/>
      <c r="D16" s="59"/>
      <c r="E16" s="59" t="s">
        <v>449</v>
      </c>
      <c r="F16" s="175">
        <v>45658</v>
      </c>
      <c r="G16" s="160"/>
      <c r="H16" s="160"/>
      <c r="I16" s="160"/>
      <c r="J16" s="160"/>
      <c r="K16" s="24" t="s">
        <v>450</v>
      </c>
      <c r="L16" s="179" t="s">
        <v>914</v>
      </c>
      <c r="M16" s="160"/>
      <c r="N16" s="160"/>
      <c r="O16" s="160"/>
      <c r="P16" s="24" t="s">
        <v>263</v>
      </c>
      <c r="Q16" s="24"/>
    </row>
    <row r="17" spans="1:23" ht="9.6" customHeight="1"/>
    <row r="18" spans="1:23" ht="15" customHeight="1">
      <c r="O18" s="180" t="s">
        <v>600</v>
      </c>
      <c r="P18" s="180"/>
      <c r="Q18" s="180"/>
      <c r="R18" s="180"/>
      <c r="S18" s="180"/>
      <c r="T18" s="180"/>
      <c r="U18" s="180"/>
      <c r="V18" s="180"/>
      <c r="W18" s="180"/>
    </row>
    <row r="19" spans="1:23" ht="14.45" customHeight="1">
      <c r="A19" s="176" t="s">
        <v>3</v>
      </c>
      <c r="B19" s="176"/>
      <c r="C19" s="176" t="s">
        <v>277</v>
      </c>
      <c r="D19" s="176"/>
      <c r="E19" s="176"/>
      <c r="F19" s="176"/>
      <c r="G19" s="176"/>
      <c r="H19" s="176"/>
      <c r="I19" s="176"/>
      <c r="J19" s="176" t="s">
        <v>5</v>
      </c>
      <c r="K19" s="176"/>
      <c r="L19" s="176" t="s">
        <v>6</v>
      </c>
      <c r="M19" s="176"/>
      <c r="N19" s="176"/>
      <c r="O19" s="173" t="s">
        <v>280</v>
      </c>
      <c r="P19" s="173"/>
      <c r="Q19" s="173"/>
      <c r="R19" s="173"/>
      <c r="S19" s="173"/>
      <c r="T19" s="173"/>
      <c r="U19" s="173"/>
      <c r="V19" s="173"/>
      <c r="W19" s="173"/>
    </row>
    <row r="20" spans="1:23" ht="23.45" customHeight="1">
      <c r="A20" s="176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 t="s">
        <v>279</v>
      </c>
      <c r="P20" s="176"/>
      <c r="Q20" s="176"/>
      <c r="R20" s="176"/>
      <c r="S20" s="176"/>
      <c r="T20" s="176" t="s">
        <v>278</v>
      </c>
      <c r="U20" s="176"/>
      <c r="V20" s="176"/>
      <c r="W20" s="176"/>
    </row>
    <row r="21" spans="1:23">
      <c r="A21" s="173">
        <v>1</v>
      </c>
      <c r="B21" s="173"/>
      <c r="C21" s="173">
        <v>2</v>
      </c>
      <c r="D21" s="173"/>
      <c r="E21" s="173"/>
      <c r="F21" s="173"/>
      <c r="G21" s="173"/>
      <c r="H21" s="173"/>
      <c r="I21" s="173"/>
      <c r="J21" s="173">
        <v>3</v>
      </c>
      <c r="K21" s="173"/>
      <c r="L21" s="173">
        <v>4</v>
      </c>
      <c r="M21" s="173"/>
      <c r="N21" s="173"/>
      <c r="O21" s="173">
        <v>5</v>
      </c>
      <c r="P21" s="173"/>
      <c r="Q21" s="173"/>
      <c r="R21" s="173"/>
      <c r="S21" s="173"/>
      <c r="T21" s="173">
        <v>6</v>
      </c>
      <c r="U21" s="173"/>
      <c r="V21" s="173"/>
      <c r="W21" s="173"/>
    </row>
    <row r="22" spans="1:23" ht="67.5" customHeight="1">
      <c r="A22" s="174"/>
      <c r="B22" s="174"/>
      <c r="C22" s="168" t="s">
        <v>775</v>
      </c>
      <c r="D22" s="168"/>
      <c r="E22" s="168"/>
      <c r="F22" s="168"/>
      <c r="G22" s="168"/>
      <c r="H22" s="168"/>
      <c r="I22" s="168"/>
      <c r="J22" s="181">
        <v>201</v>
      </c>
      <c r="K22" s="181"/>
      <c r="L22" s="142"/>
      <c r="M22" s="142"/>
      <c r="N22" s="142"/>
      <c r="O22" s="158">
        <f>O23+O27+O31+O35-O36+O37-O38+O39</f>
        <v>321729</v>
      </c>
      <c r="P22" s="158"/>
      <c r="Q22" s="158"/>
      <c r="R22" s="158"/>
      <c r="S22" s="158"/>
      <c r="T22" s="158">
        <f>T23+T27+T31+T35-T36+T37-T38+T39</f>
        <v>611321</v>
      </c>
      <c r="U22" s="158"/>
      <c r="V22" s="158"/>
      <c r="W22" s="158"/>
    </row>
    <row r="23" spans="1:23" ht="24.6" customHeight="1">
      <c r="A23" s="156">
        <v>60</v>
      </c>
      <c r="B23" s="156"/>
      <c r="C23" s="167" t="s">
        <v>801</v>
      </c>
      <c r="D23" s="167"/>
      <c r="E23" s="167"/>
      <c r="F23" s="167"/>
      <c r="G23" s="167"/>
      <c r="H23" s="167"/>
      <c r="I23" s="167"/>
      <c r="J23" s="181">
        <v>202</v>
      </c>
      <c r="K23" s="181"/>
      <c r="L23" s="142"/>
      <c r="M23" s="142"/>
      <c r="N23" s="142"/>
      <c r="O23" s="158">
        <f>SUM(O24:S26)</f>
        <v>325</v>
      </c>
      <c r="P23" s="158"/>
      <c r="Q23" s="158"/>
      <c r="R23" s="158"/>
      <c r="S23" s="158"/>
      <c r="T23" s="158">
        <f>SUM(T24:W26)</f>
        <v>1377</v>
      </c>
      <c r="U23" s="158"/>
      <c r="V23" s="158"/>
      <c r="W23" s="158"/>
    </row>
    <row r="24" spans="1:23" ht="30" customHeight="1">
      <c r="A24" s="156" t="s">
        <v>281</v>
      </c>
      <c r="B24" s="156" t="s">
        <v>281</v>
      </c>
      <c r="C24" s="167" t="s">
        <v>338</v>
      </c>
      <c r="D24" s="167"/>
      <c r="E24" s="167"/>
      <c r="F24" s="167"/>
      <c r="G24" s="167"/>
      <c r="H24" s="167" t="s">
        <v>338</v>
      </c>
      <c r="I24" s="167" t="s">
        <v>338</v>
      </c>
      <c r="J24" s="166">
        <v>203</v>
      </c>
      <c r="K24" s="166"/>
      <c r="L24" s="165"/>
      <c r="M24" s="165"/>
      <c r="N24" s="165"/>
      <c r="O24" s="157"/>
      <c r="P24" s="157"/>
      <c r="Q24" s="157"/>
      <c r="R24" s="157"/>
      <c r="S24" s="157"/>
      <c r="T24" s="157"/>
      <c r="U24" s="157"/>
      <c r="V24" s="157"/>
      <c r="W24" s="157"/>
    </row>
    <row r="25" spans="1:23" ht="33" customHeight="1">
      <c r="A25" s="156" t="s">
        <v>282</v>
      </c>
      <c r="B25" s="156" t="s">
        <v>282</v>
      </c>
      <c r="C25" s="167" t="s">
        <v>339</v>
      </c>
      <c r="D25" s="167"/>
      <c r="E25" s="167"/>
      <c r="F25" s="167"/>
      <c r="G25" s="167"/>
      <c r="H25" s="167" t="s">
        <v>339</v>
      </c>
      <c r="I25" s="167" t="s">
        <v>339</v>
      </c>
      <c r="J25" s="166">
        <v>204</v>
      </c>
      <c r="K25" s="166"/>
      <c r="L25" s="165"/>
      <c r="M25" s="165"/>
      <c r="N25" s="165"/>
      <c r="O25" s="157">
        <v>325</v>
      </c>
      <c r="P25" s="157"/>
      <c r="Q25" s="157"/>
      <c r="R25" s="157"/>
      <c r="S25" s="157"/>
      <c r="T25" s="157">
        <v>1377</v>
      </c>
      <c r="U25" s="157"/>
      <c r="V25" s="157"/>
      <c r="W25" s="157"/>
    </row>
    <row r="26" spans="1:23" ht="29.45" customHeight="1">
      <c r="A26" s="156" t="s">
        <v>283</v>
      </c>
      <c r="B26" s="156" t="s">
        <v>283</v>
      </c>
      <c r="C26" s="167" t="s">
        <v>340</v>
      </c>
      <c r="D26" s="167"/>
      <c r="E26" s="167"/>
      <c r="F26" s="167"/>
      <c r="G26" s="167"/>
      <c r="H26" s="167" t="s">
        <v>340</v>
      </c>
      <c r="I26" s="167" t="s">
        <v>340</v>
      </c>
      <c r="J26" s="166">
        <v>205</v>
      </c>
      <c r="K26" s="166"/>
      <c r="L26" s="165"/>
      <c r="M26" s="165"/>
      <c r="N26" s="165"/>
      <c r="O26" s="157"/>
      <c r="P26" s="157"/>
      <c r="Q26" s="157"/>
      <c r="R26" s="157"/>
      <c r="S26" s="157"/>
      <c r="T26" s="157"/>
      <c r="U26" s="157"/>
      <c r="V26" s="157"/>
      <c r="W26" s="157"/>
    </row>
    <row r="27" spans="1:23" ht="27.95" customHeight="1">
      <c r="A27" s="156">
        <v>61</v>
      </c>
      <c r="B27" s="156">
        <v>61</v>
      </c>
      <c r="C27" s="167" t="s">
        <v>802</v>
      </c>
      <c r="D27" s="167"/>
      <c r="E27" s="167"/>
      <c r="F27" s="167"/>
      <c r="G27" s="167"/>
      <c r="H27" s="167" t="s">
        <v>802</v>
      </c>
      <c r="I27" s="167" t="s">
        <v>802</v>
      </c>
      <c r="J27" s="166">
        <v>206</v>
      </c>
      <c r="K27" s="166"/>
      <c r="L27" s="142"/>
      <c r="M27" s="142"/>
      <c r="N27" s="142"/>
      <c r="O27" s="158">
        <f>SUM(O28:S30)</f>
        <v>0</v>
      </c>
      <c r="P27" s="158"/>
      <c r="Q27" s="158"/>
      <c r="R27" s="158"/>
      <c r="S27" s="158"/>
      <c r="T27" s="158">
        <f>SUM(T28:W30)</f>
        <v>0</v>
      </c>
      <c r="U27" s="158"/>
      <c r="V27" s="158"/>
      <c r="W27" s="158"/>
    </row>
    <row r="28" spans="1:23" ht="28.5" customHeight="1">
      <c r="A28" s="156" t="s">
        <v>284</v>
      </c>
      <c r="B28" s="156" t="s">
        <v>284</v>
      </c>
      <c r="C28" s="167" t="s">
        <v>341</v>
      </c>
      <c r="D28" s="167"/>
      <c r="E28" s="167"/>
      <c r="F28" s="167"/>
      <c r="G28" s="167"/>
      <c r="H28" s="167" t="s">
        <v>341</v>
      </c>
      <c r="I28" s="167" t="s">
        <v>341</v>
      </c>
      <c r="J28" s="166">
        <v>207</v>
      </c>
      <c r="K28" s="166"/>
      <c r="L28" s="165"/>
      <c r="M28" s="165"/>
      <c r="N28" s="165"/>
      <c r="O28" s="157"/>
      <c r="P28" s="157"/>
      <c r="Q28" s="157"/>
      <c r="R28" s="157"/>
      <c r="S28" s="157"/>
      <c r="T28" s="157"/>
      <c r="U28" s="157"/>
      <c r="V28" s="157"/>
      <c r="W28" s="157"/>
    </row>
    <row r="29" spans="1:23" ht="30.6" customHeight="1">
      <c r="A29" s="156" t="s">
        <v>285</v>
      </c>
      <c r="B29" s="156" t="s">
        <v>285</v>
      </c>
      <c r="C29" s="167" t="s">
        <v>342</v>
      </c>
      <c r="D29" s="167"/>
      <c r="E29" s="167"/>
      <c r="F29" s="167"/>
      <c r="G29" s="167"/>
      <c r="H29" s="167" t="s">
        <v>342</v>
      </c>
      <c r="I29" s="167" t="s">
        <v>342</v>
      </c>
      <c r="J29" s="166">
        <v>208</v>
      </c>
      <c r="K29" s="166"/>
      <c r="L29" s="165"/>
      <c r="M29" s="165"/>
      <c r="N29" s="165"/>
      <c r="O29" s="157"/>
      <c r="P29" s="157"/>
      <c r="Q29" s="157"/>
      <c r="R29" s="157"/>
      <c r="S29" s="157"/>
      <c r="T29" s="157"/>
      <c r="U29" s="157"/>
      <c r="V29" s="157"/>
      <c r="W29" s="157"/>
    </row>
    <row r="30" spans="1:23" ht="25.5" customHeight="1">
      <c r="A30" s="156" t="s">
        <v>286</v>
      </c>
      <c r="B30" s="156" t="s">
        <v>286</v>
      </c>
      <c r="C30" s="167" t="s">
        <v>343</v>
      </c>
      <c r="D30" s="167"/>
      <c r="E30" s="167"/>
      <c r="F30" s="167"/>
      <c r="G30" s="167"/>
      <c r="H30" s="167" t="s">
        <v>343</v>
      </c>
      <c r="I30" s="167" t="s">
        <v>343</v>
      </c>
      <c r="J30" s="166">
        <v>209</v>
      </c>
      <c r="K30" s="166"/>
      <c r="L30" s="165"/>
      <c r="M30" s="165"/>
      <c r="N30" s="165"/>
      <c r="O30" s="157"/>
      <c r="P30" s="157"/>
      <c r="Q30" s="157"/>
      <c r="R30" s="157"/>
      <c r="S30" s="157"/>
      <c r="T30" s="157"/>
      <c r="U30" s="157"/>
      <c r="V30" s="157"/>
      <c r="W30" s="157"/>
    </row>
    <row r="31" spans="1:23" ht="31.5" customHeight="1">
      <c r="A31" s="156">
        <v>62</v>
      </c>
      <c r="B31" s="156">
        <v>62</v>
      </c>
      <c r="C31" s="167" t="s">
        <v>803</v>
      </c>
      <c r="D31" s="167"/>
      <c r="E31" s="167"/>
      <c r="F31" s="167"/>
      <c r="G31" s="167"/>
      <c r="H31" s="167" t="s">
        <v>803</v>
      </c>
      <c r="I31" s="167" t="s">
        <v>803</v>
      </c>
      <c r="J31" s="166">
        <v>210</v>
      </c>
      <c r="K31" s="166"/>
      <c r="L31" s="142"/>
      <c r="M31" s="142"/>
      <c r="N31" s="142"/>
      <c r="O31" s="158">
        <f>SUM(O32:S34)</f>
        <v>307614</v>
      </c>
      <c r="P31" s="158"/>
      <c r="Q31" s="158"/>
      <c r="R31" s="158"/>
      <c r="S31" s="158"/>
      <c r="T31" s="158">
        <f>SUM(T32:W34)</f>
        <v>593401</v>
      </c>
      <c r="U31" s="158"/>
      <c r="V31" s="158"/>
      <c r="W31" s="158"/>
    </row>
    <row r="32" spans="1:23" ht="27.95" customHeight="1">
      <c r="A32" s="156" t="s">
        <v>287</v>
      </c>
      <c r="B32" s="156" t="s">
        <v>287</v>
      </c>
      <c r="C32" s="167" t="s">
        <v>344</v>
      </c>
      <c r="D32" s="167"/>
      <c r="E32" s="167"/>
      <c r="F32" s="167"/>
      <c r="G32" s="167"/>
      <c r="H32" s="167" t="s">
        <v>344</v>
      </c>
      <c r="I32" s="167" t="s">
        <v>344</v>
      </c>
      <c r="J32" s="166">
        <v>211</v>
      </c>
      <c r="K32" s="166"/>
      <c r="L32" s="165"/>
      <c r="M32" s="165"/>
      <c r="N32" s="165"/>
      <c r="O32" s="157"/>
      <c r="P32" s="157"/>
      <c r="Q32" s="157"/>
      <c r="R32" s="157"/>
      <c r="S32" s="157"/>
      <c r="T32" s="157"/>
      <c r="U32" s="157"/>
      <c r="V32" s="157"/>
      <c r="W32" s="157"/>
    </row>
    <row r="33" spans="1:23" ht="26.45" customHeight="1">
      <c r="A33" s="156" t="s">
        <v>288</v>
      </c>
      <c r="B33" s="156" t="s">
        <v>288</v>
      </c>
      <c r="C33" s="167" t="s">
        <v>345</v>
      </c>
      <c r="D33" s="167"/>
      <c r="E33" s="167"/>
      <c r="F33" s="167"/>
      <c r="G33" s="167"/>
      <c r="H33" s="167" t="s">
        <v>345</v>
      </c>
      <c r="I33" s="167" t="s">
        <v>345</v>
      </c>
      <c r="J33" s="166">
        <v>212</v>
      </c>
      <c r="K33" s="166"/>
      <c r="L33" s="165"/>
      <c r="M33" s="165"/>
      <c r="N33" s="165"/>
      <c r="O33" s="157">
        <v>307614</v>
      </c>
      <c r="P33" s="157"/>
      <c r="Q33" s="157"/>
      <c r="R33" s="157"/>
      <c r="S33" s="157"/>
      <c r="T33" s="157">
        <v>593401</v>
      </c>
      <c r="U33" s="157"/>
      <c r="V33" s="157"/>
      <c r="W33" s="157"/>
    </row>
    <row r="34" spans="1:23" ht="33.950000000000003" customHeight="1">
      <c r="A34" s="156" t="s">
        <v>289</v>
      </c>
      <c r="B34" s="156" t="s">
        <v>289</v>
      </c>
      <c r="C34" s="167" t="s">
        <v>346</v>
      </c>
      <c r="D34" s="167"/>
      <c r="E34" s="167"/>
      <c r="F34" s="167"/>
      <c r="G34" s="167"/>
      <c r="H34" s="167" t="s">
        <v>346</v>
      </c>
      <c r="I34" s="167" t="s">
        <v>346</v>
      </c>
      <c r="J34" s="166">
        <v>213</v>
      </c>
      <c r="K34" s="166"/>
      <c r="L34" s="165"/>
      <c r="M34" s="165"/>
      <c r="N34" s="165"/>
      <c r="O34" s="157"/>
      <c r="P34" s="157"/>
      <c r="Q34" s="157"/>
      <c r="R34" s="157"/>
      <c r="S34" s="157"/>
      <c r="T34" s="157"/>
      <c r="U34" s="157"/>
      <c r="V34" s="157"/>
      <c r="W34" s="157"/>
    </row>
    <row r="35" spans="1:23" ht="29.1" customHeight="1">
      <c r="A35" s="156">
        <v>630</v>
      </c>
      <c r="B35" s="156">
        <v>630</v>
      </c>
      <c r="C35" s="167" t="s">
        <v>804</v>
      </c>
      <c r="D35" s="167"/>
      <c r="E35" s="167"/>
      <c r="F35" s="167"/>
      <c r="G35" s="167"/>
      <c r="H35" s="167" t="s">
        <v>804</v>
      </c>
      <c r="I35" s="167" t="s">
        <v>804</v>
      </c>
      <c r="J35" s="166">
        <v>214</v>
      </c>
      <c r="K35" s="166"/>
      <c r="L35" s="165"/>
      <c r="M35" s="165"/>
      <c r="N35" s="165"/>
      <c r="O35" s="157"/>
      <c r="P35" s="157"/>
      <c r="Q35" s="157"/>
      <c r="R35" s="157"/>
      <c r="S35" s="157"/>
      <c r="T35" s="157"/>
      <c r="U35" s="157"/>
      <c r="V35" s="157"/>
      <c r="W35" s="157"/>
    </row>
    <row r="36" spans="1:23" ht="27.6" customHeight="1">
      <c r="A36" s="156">
        <v>631</v>
      </c>
      <c r="B36" s="156">
        <v>631</v>
      </c>
      <c r="C36" s="167" t="s">
        <v>805</v>
      </c>
      <c r="D36" s="167"/>
      <c r="E36" s="167"/>
      <c r="F36" s="167"/>
      <c r="G36" s="167"/>
      <c r="H36" s="167" t="s">
        <v>805</v>
      </c>
      <c r="I36" s="167" t="s">
        <v>805</v>
      </c>
      <c r="J36" s="166">
        <v>215</v>
      </c>
      <c r="K36" s="166"/>
      <c r="L36" s="165"/>
      <c r="M36" s="165"/>
      <c r="N36" s="165"/>
      <c r="O36" s="157"/>
      <c r="P36" s="157"/>
      <c r="Q36" s="157"/>
      <c r="R36" s="157"/>
      <c r="S36" s="157"/>
      <c r="T36" s="157"/>
      <c r="U36" s="157"/>
      <c r="V36" s="157"/>
      <c r="W36" s="157"/>
    </row>
    <row r="37" spans="1:23" ht="48" customHeight="1">
      <c r="A37" s="156" t="s">
        <v>290</v>
      </c>
      <c r="B37" s="156" t="s">
        <v>290</v>
      </c>
      <c r="C37" s="167" t="s">
        <v>806</v>
      </c>
      <c r="D37" s="167"/>
      <c r="E37" s="167"/>
      <c r="F37" s="167"/>
      <c r="G37" s="167"/>
      <c r="H37" s="167" t="s">
        <v>806</v>
      </c>
      <c r="I37" s="167" t="s">
        <v>806</v>
      </c>
      <c r="J37" s="166">
        <v>216</v>
      </c>
      <c r="K37" s="166"/>
      <c r="L37" s="165"/>
      <c r="M37" s="165"/>
      <c r="N37" s="165"/>
      <c r="O37" s="157"/>
      <c r="P37" s="157"/>
      <c r="Q37" s="157"/>
      <c r="R37" s="157"/>
      <c r="S37" s="157"/>
      <c r="T37" s="157"/>
      <c r="U37" s="157"/>
      <c r="V37" s="157"/>
      <c r="W37" s="157"/>
    </row>
    <row r="38" spans="1:23" ht="45.75" customHeight="1">
      <c r="A38" s="156" t="s">
        <v>291</v>
      </c>
      <c r="B38" s="156" t="s">
        <v>291</v>
      </c>
      <c r="C38" s="167" t="s">
        <v>807</v>
      </c>
      <c r="D38" s="167"/>
      <c r="E38" s="167"/>
      <c r="F38" s="167"/>
      <c r="G38" s="167"/>
      <c r="H38" s="167" t="s">
        <v>807</v>
      </c>
      <c r="I38" s="167" t="s">
        <v>807</v>
      </c>
      <c r="J38" s="166">
        <v>217</v>
      </c>
      <c r="K38" s="166"/>
      <c r="L38" s="165"/>
      <c r="M38" s="165"/>
      <c r="N38" s="165"/>
      <c r="O38" s="157"/>
      <c r="P38" s="157"/>
      <c r="Q38" s="157"/>
      <c r="R38" s="157"/>
      <c r="S38" s="157"/>
      <c r="T38" s="157"/>
      <c r="U38" s="157"/>
      <c r="V38" s="157"/>
      <c r="W38" s="157"/>
    </row>
    <row r="39" spans="1:23" ht="22.5" customHeight="1">
      <c r="A39" s="156" t="s">
        <v>292</v>
      </c>
      <c r="B39" s="156" t="s">
        <v>292</v>
      </c>
      <c r="C39" s="167" t="s">
        <v>347</v>
      </c>
      <c r="D39" s="167"/>
      <c r="E39" s="167"/>
      <c r="F39" s="167"/>
      <c r="G39" s="167"/>
      <c r="H39" s="167" t="s">
        <v>347</v>
      </c>
      <c r="I39" s="167" t="s">
        <v>347</v>
      </c>
      <c r="J39" s="166">
        <v>218</v>
      </c>
      <c r="K39" s="166"/>
      <c r="L39" s="165"/>
      <c r="M39" s="165"/>
      <c r="N39" s="165"/>
      <c r="O39" s="157">
        <v>13790</v>
      </c>
      <c r="P39" s="157"/>
      <c r="Q39" s="157"/>
      <c r="R39" s="157"/>
      <c r="S39" s="157"/>
      <c r="T39" s="157">
        <v>16543</v>
      </c>
      <c r="U39" s="157"/>
      <c r="V39" s="157"/>
      <c r="W39" s="157"/>
    </row>
    <row r="40" spans="1:23" ht="41.1" customHeight="1">
      <c r="A40" s="156"/>
      <c r="B40" s="156"/>
      <c r="C40" s="167" t="s">
        <v>348</v>
      </c>
      <c r="D40" s="167"/>
      <c r="E40" s="167"/>
      <c r="F40" s="167"/>
      <c r="G40" s="167"/>
      <c r="H40" s="167" t="s">
        <v>348</v>
      </c>
      <c r="I40" s="167" t="s">
        <v>348</v>
      </c>
      <c r="J40" s="166">
        <v>219</v>
      </c>
      <c r="K40" s="166"/>
      <c r="L40" s="142"/>
      <c r="M40" s="142"/>
      <c r="N40" s="142"/>
      <c r="O40" s="158">
        <f>O41+O42+O43+O44+O47+O48+O55+O56+O57</f>
        <v>591540</v>
      </c>
      <c r="P40" s="158"/>
      <c r="Q40" s="158"/>
      <c r="R40" s="158"/>
      <c r="S40" s="158"/>
      <c r="T40" s="158">
        <f>T41+T42+T43+T44+T47+T48+T55+T56+T57</f>
        <v>608265</v>
      </c>
      <c r="U40" s="158"/>
      <c r="V40" s="158"/>
      <c r="W40" s="158"/>
    </row>
    <row r="41" spans="1:23" ht="21" customHeight="1">
      <c r="A41" s="156" t="s">
        <v>293</v>
      </c>
      <c r="B41" s="156" t="s">
        <v>293</v>
      </c>
      <c r="C41" s="167" t="s">
        <v>808</v>
      </c>
      <c r="D41" s="167"/>
      <c r="E41" s="167"/>
      <c r="F41" s="167"/>
      <c r="G41" s="167"/>
      <c r="H41" s="167" t="s">
        <v>808</v>
      </c>
      <c r="I41" s="167" t="s">
        <v>808</v>
      </c>
      <c r="J41" s="166">
        <v>220</v>
      </c>
      <c r="K41" s="166"/>
      <c r="L41" s="165"/>
      <c r="M41" s="165"/>
      <c r="N41" s="165"/>
      <c r="O41" s="157">
        <v>5056</v>
      </c>
      <c r="P41" s="157"/>
      <c r="Q41" s="157"/>
      <c r="R41" s="157"/>
      <c r="S41" s="157"/>
      <c r="T41" s="157">
        <v>1122</v>
      </c>
      <c r="U41" s="157"/>
      <c r="V41" s="157"/>
      <c r="W41" s="157"/>
    </row>
    <row r="42" spans="1:23" ht="19.5" customHeight="1">
      <c r="A42" s="156" t="s">
        <v>294</v>
      </c>
      <c r="B42" s="156" t="s">
        <v>294</v>
      </c>
      <c r="C42" s="167" t="s">
        <v>809</v>
      </c>
      <c r="D42" s="167"/>
      <c r="E42" s="167"/>
      <c r="F42" s="167"/>
      <c r="G42" s="167"/>
      <c r="H42" s="167" t="s">
        <v>809</v>
      </c>
      <c r="I42" s="167" t="s">
        <v>809</v>
      </c>
      <c r="J42" s="166">
        <v>221</v>
      </c>
      <c r="K42" s="166"/>
      <c r="L42" s="165"/>
      <c r="M42" s="165"/>
      <c r="N42" s="165"/>
      <c r="O42" s="157">
        <v>258826</v>
      </c>
      <c r="P42" s="157"/>
      <c r="Q42" s="157"/>
      <c r="R42" s="157"/>
      <c r="S42" s="157"/>
      <c r="T42" s="157">
        <v>258619</v>
      </c>
      <c r="U42" s="157"/>
      <c r="V42" s="157"/>
      <c r="W42" s="157"/>
    </row>
    <row r="43" spans="1:23" ht="19.5" customHeight="1">
      <c r="A43" s="156">
        <v>513</v>
      </c>
      <c r="B43" s="156">
        <v>513</v>
      </c>
      <c r="C43" s="167" t="s">
        <v>810</v>
      </c>
      <c r="D43" s="167"/>
      <c r="E43" s="167"/>
      <c r="F43" s="167"/>
      <c r="G43" s="167"/>
      <c r="H43" s="167" t="s">
        <v>810</v>
      </c>
      <c r="I43" s="167" t="s">
        <v>810</v>
      </c>
      <c r="J43" s="166">
        <v>222</v>
      </c>
      <c r="K43" s="166"/>
      <c r="L43" s="165"/>
      <c r="M43" s="165"/>
      <c r="N43" s="165"/>
      <c r="O43" s="157">
        <v>22899</v>
      </c>
      <c r="P43" s="157"/>
      <c r="Q43" s="157"/>
      <c r="R43" s="157"/>
      <c r="S43" s="157"/>
      <c r="T43" s="157">
        <v>27010</v>
      </c>
      <c r="U43" s="157"/>
      <c r="V43" s="157"/>
      <c r="W43" s="157"/>
    </row>
    <row r="44" spans="1:23" ht="30.95" customHeight="1">
      <c r="A44" s="156">
        <v>52</v>
      </c>
      <c r="B44" s="156">
        <v>52</v>
      </c>
      <c r="C44" s="167" t="s">
        <v>811</v>
      </c>
      <c r="D44" s="167"/>
      <c r="E44" s="167"/>
      <c r="F44" s="167"/>
      <c r="G44" s="167"/>
      <c r="H44" s="167" t="s">
        <v>811</v>
      </c>
      <c r="I44" s="167" t="s">
        <v>811</v>
      </c>
      <c r="J44" s="166">
        <v>223</v>
      </c>
      <c r="K44" s="166"/>
      <c r="L44" s="142"/>
      <c r="M44" s="142"/>
      <c r="N44" s="142"/>
      <c r="O44" s="158">
        <f>O45+O46</f>
        <v>206359</v>
      </c>
      <c r="P44" s="158"/>
      <c r="Q44" s="158"/>
      <c r="R44" s="158"/>
      <c r="S44" s="158"/>
      <c r="T44" s="158">
        <f>T45+T46</f>
        <v>225411</v>
      </c>
      <c r="U44" s="158"/>
      <c r="V44" s="158"/>
      <c r="W44" s="158"/>
    </row>
    <row r="45" spans="1:23" ht="27" customHeight="1">
      <c r="A45" s="156" t="s">
        <v>295</v>
      </c>
      <c r="B45" s="156" t="s">
        <v>295</v>
      </c>
      <c r="C45" s="167" t="s">
        <v>349</v>
      </c>
      <c r="D45" s="167"/>
      <c r="E45" s="167"/>
      <c r="F45" s="167"/>
      <c r="G45" s="167"/>
      <c r="H45" s="167" t="s">
        <v>349</v>
      </c>
      <c r="I45" s="167" t="s">
        <v>349</v>
      </c>
      <c r="J45" s="166">
        <v>224</v>
      </c>
      <c r="K45" s="166"/>
      <c r="L45" s="165"/>
      <c r="M45" s="165"/>
      <c r="N45" s="165"/>
      <c r="O45" s="157">
        <v>203547</v>
      </c>
      <c r="P45" s="157"/>
      <c r="Q45" s="157"/>
      <c r="R45" s="157"/>
      <c r="S45" s="157"/>
      <c r="T45" s="157">
        <v>213689</v>
      </c>
      <c r="U45" s="157"/>
      <c r="V45" s="157"/>
      <c r="W45" s="157"/>
    </row>
    <row r="46" spans="1:23" ht="14.45" customHeight="1">
      <c r="A46" s="156" t="s">
        <v>296</v>
      </c>
      <c r="B46" s="156" t="s">
        <v>296</v>
      </c>
      <c r="C46" s="167" t="s">
        <v>350</v>
      </c>
      <c r="D46" s="167"/>
      <c r="E46" s="167"/>
      <c r="F46" s="167"/>
      <c r="G46" s="167"/>
      <c r="H46" s="167" t="s">
        <v>350</v>
      </c>
      <c r="I46" s="167" t="s">
        <v>350</v>
      </c>
      <c r="J46" s="166">
        <v>225</v>
      </c>
      <c r="K46" s="166"/>
      <c r="L46" s="165"/>
      <c r="M46" s="165"/>
      <c r="N46" s="165"/>
      <c r="O46" s="157">
        <v>2812</v>
      </c>
      <c r="P46" s="157"/>
      <c r="Q46" s="157"/>
      <c r="R46" s="157"/>
      <c r="S46" s="157"/>
      <c r="T46" s="157">
        <v>11722</v>
      </c>
      <c r="U46" s="157"/>
      <c r="V46" s="157"/>
      <c r="W46" s="157"/>
    </row>
    <row r="47" spans="1:23" ht="19.5" customHeight="1">
      <c r="A47" s="156" t="s">
        <v>297</v>
      </c>
      <c r="B47" s="156" t="s">
        <v>297</v>
      </c>
      <c r="C47" s="167" t="s">
        <v>812</v>
      </c>
      <c r="D47" s="167"/>
      <c r="E47" s="167"/>
      <c r="F47" s="167"/>
      <c r="G47" s="167"/>
      <c r="H47" s="167" t="s">
        <v>812</v>
      </c>
      <c r="I47" s="167" t="s">
        <v>812</v>
      </c>
      <c r="J47" s="166">
        <v>226</v>
      </c>
      <c r="K47" s="166"/>
      <c r="L47" s="165"/>
      <c r="M47" s="165"/>
      <c r="N47" s="165"/>
      <c r="O47" s="157">
        <v>55069</v>
      </c>
      <c r="P47" s="157"/>
      <c r="Q47" s="157"/>
      <c r="R47" s="157"/>
      <c r="S47" s="157"/>
      <c r="T47" s="157">
        <v>55954</v>
      </c>
      <c r="U47" s="157"/>
      <c r="V47" s="157"/>
      <c r="W47" s="157"/>
    </row>
    <row r="48" spans="1:23" ht="27.95" customHeight="1">
      <c r="A48" s="156">
        <v>54</v>
      </c>
      <c r="B48" s="156">
        <v>54</v>
      </c>
      <c r="C48" s="167" t="s">
        <v>813</v>
      </c>
      <c r="D48" s="167"/>
      <c r="E48" s="167"/>
      <c r="F48" s="167"/>
      <c r="G48" s="167"/>
      <c r="H48" s="167" t="s">
        <v>813</v>
      </c>
      <c r="I48" s="167" t="s">
        <v>813</v>
      </c>
      <c r="J48" s="166">
        <v>227</v>
      </c>
      <c r="K48" s="166"/>
      <c r="L48" s="142"/>
      <c r="M48" s="142"/>
      <c r="N48" s="142"/>
      <c r="O48" s="158">
        <f>O49+O54</f>
        <v>22098</v>
      </c>
      <c r="P48" s="158"/>
      <c r="Q48" s="158"/>
      <c r="R48" s="158"/>
      <c r="S48" s="158"/>
      <c r="T48" s="158">
        <f>T49+T54</f>
        <v>22136</v>
      </c>
      <c r="U48" s="158"/>
      <c r="V48" s="158"/>
      <c r="W48" s="158"/>
    </row>
    <row r="49" spans="1:23" ht="24.6" customHeight="1">
      <c r="A49" s="156">
        <v>540</v>
      </c>
      <c r="B49" s="156">
        <v>540</v>
      </c>
      <c r="C49" s="167" t="s">
        <v>814</v>
      </c>
      <c r="D49" s="167"/>
      <c r="E49" s="167"/>
      <c r="F49" s="167"/>
      <c r="G49" s="167"/>
      <c r="H49" s="167" t="s">
        <v>814</v>
      </c>
      <c r="I49" s="167" t="s">
        <v>814</v>
      </c>
      <c r="J49" s="166">
        <v>228</v>
      </c>
      <c r="K49" s="166"/>
      <c r="L49" s="142"/>
      <c r="M49" s="142"/>
      <c r="N49" s="142"/>
      <c r="O49" s="158">
        <f>SUM(O50:S53)</f>
        <v>22098</v>
      </c>
      <c r="P49" s="158"/>
      <c r="Q49" s="158"/>
      <c r="R49" s="158"/>
      <c r="S49" s="158"/>
      <c r="T49" s="158">
        <f>SUM(T50:W53)</f>
        <v>22136</v>
      </c>
      <c r="U49" s="158"/>
      <c r="V49" s="158"/>
      <c r="W49" s="158"/>
    </row>
    <row r="50" spans="1:23" ht="27" customHeight="1">
      <c r="A50" s="156" t="s">
        <v>298</v>
      </c>
      <c r="B50" s="156" t="s">
        <v>298</v>
      </c>
      <c r="C50" s="167" t="s">
        <v>351</v>
      </c>
      <c r="D50" s="167"/>
      <c r="E50" s="167"/>
      <c r="F50" s="167"/>
      <c r="G50" s="167"/>
      <c r="H50" s="167" t="s">
        <v>351</v>
      </c>
      <c r="I50" s="167" t="s">
        <v>351</v>
      </c>
      <c r="J50" s="166">
        <v>229</v>
      </c>
      <c r="K50" s="166"/>
      <c r="L50" s="165"/>
      <c r="M50" s="165"/>
      <c r="N50" s="165"/>
      <c r="O50" s="157">
        <v>22098</v>
      </c>
      <c r="P50" s="157"/>
      <c r="Q50" s="157"/>
      <c r="R50" s="157"/>
      <c r="S50" s="157"/>
      <c r="T50" s="157">
        <v>22136</v>
      </c>
      <c r="U50" s="157"/>
      <c r="V50" s="157"/>
      <c r="W50" s="157"/>
    </row>
    <row r="51" spans="1:23" ht="14.45" customHeight="1">
      <c r="A51" s="156" t="s">
        <v>298</v>
      </c>
      <c r="B51" s="156" t="s">
        <v>298</v>
      </c>
      <c r="C51" s="167" t="s">
        <v>815</v>
      </c>
      <c r="D51" s="167"/>
      <c r="E51" s="167"/>
      <c r="F51" s="167"/>
      <c r="G51" s="167"/>
      <c r="H51" s="167" t="s">
        <v>815</v>
      </c>
      <c r="I51" s="167" t="s">
        <v>815</v>
      </c>
      <c r="J51" s="166">
        <v>230</v>
      </c>
      <c r="K51" s="166"/>
      <c r="L51" s="165"/>
      <c r="M51" s="165"/>
      <c r="N51" s="165"/>
      <c r="O51" s="157"/>
      <c r="P51" s="157"/>
      <c r="Q51" s="157"/>
      <c r="R51" s="157"/>
      <c r="S51" s="157"/>
      <c r="T51" s="157"/>
      <c r="U51" s="157"/>
      <c r="V51" s="157"/>
      <c r="W51" s="157"/>
    </row>
    <row r="52" spans="1:23" ht="26.45" customHeight="1">
      <c r="A52" s="156" t="s">
        <v>298</v>
      </c>
      <c r="B52" s="156" t="s">
        <v>298</v>
      </c>
      <c r="C52" s="167" t="s">
        <v>352</v>
      </c>
      <c r="D52" s="167"/>
      <c r="E52" s="167"/>
      <c r="F52" s="167"/>
      <c r="G52" s="167"/>
      <c r="H52" s="167" t="s">
        <v>352</v>
      </c>
      <c r="I52" s="167" t="s">
        <v>352</v>
      </c>
      <c r="J52" s="166">
        <v>231</v>
      </c>
      <c r="K52" s="166"/>
      <c r="L52" s="165"/>
      <c r="M52" s="165"/>
      <c r="N52" s="165"/>
      <c r="O52" s="157"/>
      <c r="P52" s="157"/>
      <c r="Q52" s="157"/>
      <c r="R52" s="157"/>
      <c r="S52" s="157"/>
      <c r="T52" s="157"/>
      <c r="U52" s="157"/>
      <c r="V52" s="157"/>
      <c r="W52" s="157"/>
    </row>
    <row r="53" spans="1:23" ht="14.45" customHeight="1">
      <c r="A53" s="156" t="s">
        <v>298</v>
      </c>
      <c r="B53" s="156" t="s">
        <v>298</v>
      </c>
      <c r="C53" s="167" t="s">
        <v>353</v>
      </c>
      <c r="D53" s="167"/>
      <c r="E53" s="167"/>
      <c r="F53" s="167"/>
      <c r="G53" s="167"/>
      <c r="H53" s="167" t="s">
        <v>353</v>
      </c>
      <c r="I53" s="167" t="s">
        <v>353</v>
      </c>
      <c r="J53" s="166">
        <v>232</v>
      </c>
      <c r="K53" s="166"/>
      <c r="L53" s="165"/>
      <c r="M53" s="165"/>
      <c r="N53" s="165"/>
      <c r="O53" s="157"/>
      <c r="P53" s="157"/>
      <c r="Q53" s="157"/>
      <c r="R53" s="157"/>
      <c r="S53" s="157"/>
      <c r="T53" s="157"/>
      <c r="U53" s="157"/>
      <c r="V53" s="157"/>
      <c r="W53" s="157"/>
    </row>
    <row r="54" spans="1:23" ht="20.45" customHeight="1">
      <c r="A54" s="156">
        <v>541</v>
      </c>
      <c r="B54" s="156">
        <v>541</v>
      </c>
      <c r="C54" s="167" t="s">
        <v>816</v>
      </c>
      <c r="D54" s="167"/>
      <c r="E54" s="167"/>
      <c r="F54" s="167"/>
      <c r="G54" s="167"/>
      <c r="H54" s="167" t="s">
        <v>816</v>
      </c>
      <c r="I54" s="167" t="s">
        <v>816</v>
      </c>
      <c r="J54" s="166">
        <v>233</v>
      </c>
      <c r="K54" s="166"/>
      <c r="L54" s="165"/>
      <c r="M54" s="165"/>
      <c r="N54" s="165"/>
      <c r="O54" s="157"/>
      <c r="P54" s="157"/>
      <c r="Q54" s="157"/>
      <c r="R54" s="157"/>
      <c r="S54" s="157"/>
      <c r="T54" s="157"/>
      <c r="U54" s="157"/>
      <c r="V54" s="157"/>
      <c r="W54" s="157"/>
    </row>
    <row r="55" spans="1:23" ht="27.95" customHeight="1">
      <c r="A55" s="156" t="s">
        <v>299</v>
      </c>
      <c r="B55" s="156" t="s">
        <v>299</v>
      </c>
      <c r="C55" s="167" t="s">
        <v>817</v>
      </c>
      <c r="D55" s="167"/>
      <c r="E55" s="167"/>
      <c r="F55" s="167"/>
      <c r="G55" s="167"/>
      <c r="H55" s="167" t="s">
        <v>818</v>
      </c>
      <c r="I55" s="167" t="s">
        <v>818</v>
      </c>
      <c r="J55" s="166">
        <v>234</v>
      </c>
      <c r="K55" s="166"/>
      <c r="L55" s="165"/>
      <c r="M55" s="165"/>
      <c r="N55" s="165"/>
      <c r="O55" s="157">
        <v>18822</v>
      </c>
      <c r="P55" s="157"/>
      <c r="Q55" s="157"/>
      <c r="R55" s="157"/>
      <c r="S55" s="157"/>
      <c r="T55" s="157">
        <v>15336</v>
      </c>
      <c r="U55" s="157"/>
      <c r="V55" s="157"/>
      <c r="W55" s="157"/>
    </row>
    <row r="56" spans="1:23" ht="14.45" customHeight="1">
      <c r="A56" s="156">
        <v>555</v>
      </c>
      <c r="B56" s="156">
        <v>555</v>
      </c>
      <c r="C56" s="167" t="s">
        <v>819</v>
      </c>
      <c r="D56" s="167"/>
      <c r="E56" s="167"/>
      <c r="F56" s="167"/>
      <c r="G56" s="167"/>
      <c r="H56" s="167" t="s">
        <v>819</v>
      </c>
      <c r="I56" s="167" t="s">
        <v>819</v>
      </c>
      <c r="J56" s="166">
        <v>235</v>
      </c>
      <c r="K56" s="166"/>
      <c r="L56" s="165"/>
      <c r="M56" s="165"/>
      <c r="N56" s="165"/>
      <c r="O56" s="157">
        <v>2411</v>
      </c>
      <c r="P56" s="157"/>
      <c r="Q56" s="157"/>
      <c r="R56" s="157"/>
      <c r="S56" s="157"/>
      <c r="T56" s="157">
        <v>2677</v>
      </c>
      <c r="U56" s="157"/>
      <c r="V56" s="157"/>
      <c r="W56" s="157"/>
    </row>
    <row r="57" spans="1:23" ht="14.45" customHeight="1">
      <c r="A57" s="156">
        <v>556</v>
      </c>
      <c r="B57" s="156">
        <v>556</v>
      </c>
      <c r="C57" s="167" t="s">
        <v>820</v>
      </c>
      <c r="D57" s="167"/>
      <c r="E57" s="167"/>
      <c r="F57" s="167"/>
      <c r="G57" s="167"/>
      <c r="H57" s="167" t="s">
        <v>820</v>
      </c>
      <c r="I57" s="167" t="s">
        <v>820</v>
      </c>
      <c r="J57" s="166">
        <v>236</v>
      </c>
      <c r="K57" s="166"/>
      <c r="L57" s="165"/>
      <c r="M57" s="165"/>
      <c r="N57" s="165"/>
      <c r="O57" s="157"/>
      <c r="P57" s="157"/>
      <c r="Q57" s="157"/>
      <c r="R57" s="157"/>
      <c r="S57" s="157"/>
      <c r="T57" s="157"/>
      <c r="U57" s="157"/>
      <c r="V57" s="157"/>
      <c r="W57" s="157"/>
    </row>
    <row r="58" spans="1:23" ht="17.25" customHeight="1">
      <c r="A58" s="156"/>
      <c r="B58" s="156"/>
      <c r="C58" s="167" t="s">
        <v>354</v>
      </c>
      <c r="D58" s="167"/>
      <c r="E58" s="167"/>
      <c r="F58" s="167"/>
      <c r="G58" s="167"/>
      <c r="H58" s="167" t="s">
        <v>354</v>
      </c>
      <c r="I58" s="167" t="s">
        <v>354</v>
      </c>
      <c r="J58" s="166">
        <v>237</v>
      </c>
      <c r="K58" s="166"/>
      <c r="L58" s="142"/>
      <c r="M58" s="142"/>
      <c r="N58" s="142"/>
      <c r="O58" s="158">
        <f>IF(O22&gt;O40,O22-O40,0)</f>
        <v>0</v>
      </c>
      <c r="P58" s="158"/>
      <c r="Q58" s="158"/>
      <c r="R58" s="158"/>
      <c r="S58" s="158"/>
      <c r="T58" s="158">
        <f>IF(T22&gt;T40,T22-T40,0)</f>
        <v>3056</v>
      </c>
      <c r="U58" s="158"/>
      <c r="V58" s="158"/>
      <c r="W58" s="158"/>
    </row>
    <row r="59" spans="1:23" ht="20.25" customHeight="1">
      <c r="A59" s="156"/>
      <c r="B59" s="156"/>
      <c r="C59" s="167" t="s">
        <v>355</v>
      </c>
      <c r="D59" s="167"/>
      <c r="E59" s="167"/>
      <c r="F59" s="167"/>
      <c r="G59" s="167"/>
      <c r="H59" s="167" t="s">
        <v>355</v>
      </c>
      <c r="I59" s="167" t="s">
        <v>355</v>
      </c>
      <c r="J59" s="166">
        <v>238</v>
      </c>
      <c r="K59" s="166"/>
      <c r="L59" s="142"/>
      <c r="M59" s="142"/>
      <c r="N59" s="142"/>
      <c r="O59" s="158">
        <f>IF(O40&gt;O22,O40-O22,0)</f>
        <v>269811</v>
      </c>
      <c r="P59" s="158"/>
      <c r="Q59" s="158"/>
      <c r="R59" s="158"/>
      <c r="S59" s="158"/>
      <c r="T59" s="158">
        <f>IF(T40&gt;T22,T40-T22,0)</f>
        <v>0</v>
      </c>
      <c r="U59" s="158"/>
      <c r="V59" s="158"/>
      <c r="W59" s="158"/>
    </row>
    <row r="60" spans="1:23" ht="57.95" customHeight="1">
      <c r="A60" s="156">
        <v>66</v>
      </c>
      <c r="B60" s="156">
        <v>66</v>
      </c>
      <c r="C60" s="167" t="s">
        <v>778</v>
      </c>
      <c r="D60" s="167"/>
      <c r="E60" s="167"/>
      <c r="F60" s="167"/>
      <c r="G60" s="167"/>
      <c r="H60" s="167" t="s">
        <v>356</v>
      </c>
      <c r="I60" s="167" t="s">
        <v>356</v>
      </c>
      <c r="J60" s="166">
        <v>239</v>
      </c>
      <c r="K60" s="166"/>
      <c r="L60" s="142"/>
      <c r="M60" s="142"/>
      <c r="N60" s="142"/>
      <c r="O60" s="158">
        <f>SUM(O61:S64)</f>
        <v>1173</v>
      </c>
      <c r="P60" s="158"/>
      <c r="Q60" s="158"/>
      <c r="R60" s="158"/>
      <c r="S60" s="158"/>
      <c r="T60" s="158">
        <f>SUM(T61:W64)</f>
        <v>0</v>
      </c>
      <c r="U60" s="158"/>
      <c r="V60" s="158"/>
      <c r="W60" s="158"/>
    </row>
    <row r="61" spans="1:23" ht="20.45" customHeight="1">
      <c r="A61" s="156" t="s">
        <v>300</v>
      </c>
      <c r="B61" s="156" t="s">
        <v>300</v>
      </c>
      <c r="C61" s="167" t="s">
        <v>821</v>
      </c>
      <c r="D61" s="167"/>
      <c r="E61" s="167"/>
      <c r="F61" s="167"/>
      <c r="G61" s="167"/>
      <c r="H61" s="167"/>
      <c r="I61" s="167"/>
      <c r="J61" s="166">
        <v>240</v>
      </c>
      <c r="K61" s="166"/>
      <c r="L61" s="165"/>
      <c r="M61" s="165"/>
      <c r="N61" s="165"/>
      <c r="O61" s="157"/>
      <c r="P61" s="157"/>
      <c r="Q61" s="157"/>
      <c r="R61" s="157"/>
      <c r="S61" s="157"/>
      <c r="T61" s="157"/>
      <c r="U61" s="157"/>
      <c r="V61" s="157"/>
      <c r="W61" s="157"/>
    </row>
    <row r="62" spans="1:23" ht="14.45" customHeight="1">
      <c r="A62" s="156">
        <v>662</v>
      </c>
      <c r="B62" s="156">
        <v>662</v>
      </c>
      <c r="C62" s="167" t="s">
        <v>822</v>
      </c>
      <c r="D62" s="167"/>
      <c r="E62" s="167"/>
      <c r="F62" s="167"/>
      <c r="G62" s="167"/>
      <c r="H62" s="167" t="s">
        <v>822</v>
      </c>
      <c r="I62" s="167" t="s">
        <v>822</v>
      </c>
      <c r="J62" s="166">
        <v>241</v>
      </c>
      <c r="K62" s="166"/>
      <c r="L62" s="165"/>
      <c r="M62" s="165"/>
      <c r="N62" s="165"/>
      <c r="O62" s="157"/>
      <c r="P62" s="157"/>
      <c r="Q62" s="157"/>
      <c r="R62" s="157"/>
      <c r="S62" s="157"/>
      <c r="T62" s="157"/>
      <c r="U62" s="157"/>
      <c r="V62" s="157"/>
      <c r="W62" s="157"/>
    </row>
    <row r="63" spans="1:23" ht="26.45" customHeight="1">
      <c r="A63" s="156">
        <v>663</v>
      </c>
      <c r="B63" s="156">
        <v>663</v>
      </c>
      <c r="C63" s="167" t="s">
        <v>823</v>
      </c>
      <c r="D63" s="167"/>
      <c r="E63" s="167"/>
      <c r="F63" s="167"/>
      <c r="G63" s="167"/>
      <c r="H63" s="167" t="s">
        <v>823</v>
      </c>
      <c r="I63" s="167" t="s">
        <v>823</v>
      </c>
      <c r="J63" s="166">
        <v>242</v>
      </c>
      <c r="K63" s="166"/>
      <c r="L63" s="165"/>
      <c r="M63" s="165"/>
      <c r="N63" s="165"/>
      <c r="O63" s="157"/>
      <c r="P63" s="157"/>
      <c r="Q63" s="157"/>
      <c r="R63" s="157"/>
      <c r="S63" s="157"/>
      <c r="T63" s="157"/>
      <c r="U63" s="157"/>
      <c r="V63" s="157"/>
      <c r="W63" s="157"/>
    </row>
    <row r="64" spans="1:23" ht="20.25" customHeight="1">
      <c r="A64" s="156">
        <v>669</v>
      </c>
      <c r="B64" s="156">
        <v>669</v>
      </c>
      <c r="C64" s="167" t="s">
        <v>824</v>
      </c>
      <c r="D64" s="167"/>
      <c r="E64" s="167"/>
      <c r="F64" s="167"/>
      <c r="G64" s="167"/>
      <c r="H64" s="167" t="s">
        <v>824</v>
      </c>
      <c r="I64" s="167" t="s">
        <v>824</v>
      </c>
      <c r="J64" s="166">
        <v>243</v>
      </c>
      <c r="K64" s="166"/>
      <c r="L64" s="165"/>
      <c r="M64" s="165"/>
      <c r="N64" s="165"/>
      <c r="O64" s="157">
        <v>1173</v>
      </c>
      <c r="P64" s="157"/>
      <c r="Q64" s="157"/>
      <c r="R64" s="157"/>
      <c r="S64" s="157"/>
      <c r="T64" s="157"/>
      <c r="U64" s="157"/>
      <c r="V64" s="157"/>
      <c r="W64" s="157"/>
    </row>
    <row r="65" spans="1:23" ht="28.5" customHeight="1">
      <c r="A65" s="156">
        <v>56</v>
      </c>
      <c r="B65" s="156">
        <v>56</v>
      </c>
      <c r="C65" s="167" t="s">
        <v>357</v>
      </c>
      <c r="D65" s="167"/>
      <c r="E65" s="167"/>
      <c r="F65" s="167"/>
      <c r="G65" s="167"/>
      <c r="H65" s="167" t="s">
        <v>357</v>
      </c>
      <c r="I65" s="167" t="s">
        <v>357</v>
      </c>
      <c r="J65" s="166">
        <v>244</v>
      </c>
      <c r="K65" s="166"/>
      <c r="L65" s="142"/>
      <c r="M65" s="142"/>
      <c r="N65" s="142"/>
      <c r="O65" s="158">
        <f>SUM(O66:S69)</f>
        <v>3776</v>
      </c>
      <c r="P65" s="158"/>
      <c r="Q65" s="158"/>
      <c r="R65" s="158"/>
      <c r="S65" s="158"/>
      <c r="T65" s="158">
        <f>SUM(T66:W69)</f>
        <v>1277</v>
      </c>
      <c r="U65" s="158"/>
      <c r="V65" s="158"/>
      <c r="W65" s="158"/>
    </row>
    <row r="66" spans="1:23" ht="22.5" customHeight="1">
      <c r="A66" s="156" t="s">
        <v>301</v>
      </c>
      <c r="B66" s="156" t="s">
        <v>301</v>
      </c>
      <c r="C66" s="167" t="s">
        <v>825</v>
      </c>
      <c r="D66" s="167"/>
      <c r="E66" s="167"/>
      <c r="F66" s="167"/>
      <c r="G66" s="167"/>
      <c r="H66" s="167"/>
      <c r="I66" s="167"/>
      <c r="J66" s="166">
        <v>245</v>
      </c>
      <c r="K66" s="166"/>
      <c r="L66" s="165"/>
      <c r="M66" s="165"/>
      <c r="N66" s="165"/>
      <c r="O66" s="157">
        <v>3776</v>
      </c>
      <c r="P66" s="157"/>
      <c r="Q66" s="157"/>
      <c r="R66" s="157"/>
      <c r="S66" s="157"/>
      <c r="T66" s="157">
        <v>1277</v>
      </c>
      <c r="U66" s="157"/>
      <c r="V66" s="157"/>
      <c r="W66" s="157"/>
    </row>
    <row r="67" spans="1:23" ht="20.25" customHeight="1">
      <c r="A67" s="156">
        <v>562</v>
      </c>
      <c r="B67" s="156">
        <v>562</v>
      </c>
      <c r="C67" s="167" t="s">
        <v>826</v>
      </c>
      <c r="D67" s="167"/>
      <c r="E67" s="167"/>
      <c r="F67" s="167"/>
      <c r="G67" s="167"/>
      <c r="H67" s="167" t="s">
        <v>826</v>
      </c>
      <c r="I67" s="167" t="s">
        <v>826</v>
      </c>
      <c r="J67" s="166">
        <v>246</v>
      </c>
      <c r="K67" s="166"/>
      <c r="L67" s="165"/>
      <c r="M67" s="165"/>
      <c r="N67" s="165"/>
      <c r="O67" s="157"/>
      <c r="P67" s="157"/>
      <c r="Q67" s="157"/>
      <c r="R67" s="157"/>
      <c r="S67" s="157"/>
      <c r="T67" s="157"/>
      <c r="U67" s="157"/>
      <c r="V67" s="157"/>
      <c r="W67" s="157"/>
    </row>
    <row r="68" spans="1:23" ht="27.95" customHeight="1">
      <c r="A68" s="156">
        <v>563</v>
      </c>
      <c r="B68" s="156">
        <v>563</v>
      </c>
      <c r="C68" s="167" t="s">
        <v>827</v>
      </c>
      <c r="D68" s="167"/>
      <c r="E68" s="167"/>
      <c r="F68" s="167"/>
      <c r="G68" s="167"/>
      <c r="H68" s="167" t="s">
        <v>827</v>
      </c>
      <c r="I68" s="167" t="s">
        <v>827</v>
      </c>
      <c r="J68" s="166">
        <v>247</v>
      </c>
      <c r="K68" s="166"/>
      <c r="L68" s="165"/>
      <c r="M68" s="165"/>
      <c r="N68" s="165"/>
      <c r="O68" s="157"/>
      <c r="P68" s="157"/>
      <c r="Q68" s="157"/>
      <c r="R68" s="157"/>
      <c r="S68" s="157"/>
      <c r="T68" s="157"/>
      <c r="U68" s="157"/>
      <c r="V68" s="157"/>
      <c r="W68" s="157"/>
    </row>
    <row r="69" spans="1:23" ht="18.75" customHeight="1">
      <c r="A69" s="156">
        <v>569</v>
      </c>
      <c r="B69" s="156">
        <v>569</v>
      </c>
      <c r="C69" s="167" t="s">
        <v>828</v>
      </c>
      <c r="D69" s="167"/>
      <c r="E69" s="167"/>
      <c r="F69" s="167"/>
      <c r="G69" s="167"/>
      <c r="H69" s="167" t="s">
        <v>828</v>
      </c>
      <c r="I69" s="167" t="s">
        <v>828</v>
      </c>
      <c r="J69" s="166">
        <v>248</v>
      </c>
      <c r="K69" s="166"/>
      <c r="L69" s="165"/>
      <c r="M69" s="165"/>
      <c r="N69" s="165"/>
      <c r="O69" s="157"/>
      <c r="P69" s="157"/>
      <c r="Q69" s="157"/>
      <c r="R69" s="157"/>
      <c r="S69" s="157"/>
      <c r="T69" s="157"/>
      <c r="U69" s="157"/>
      <c r="V69" s="157"/>
      <c r="W69" s="157"/>
    </row>
    <row r="70" spans="1:23" ht="41.45" customHeight="1">
      <c r="A70" s="156"/>
      <c r="B70" s="156"/>
      <c r="C70" s="167" t="s">
        <v>390</v>
      </c>
      <c r="D70" s="167"/>
      <c r="E70" s="167"/>
      <c r="F70" s="167"/>
      <c r="G70" s="167"/>
      <c r="H70" s="167" t="s">
        <v>358</v>
      </c>
      <c r="I70" s="167" t="s">
        <v>358</v>
      </c>
      <c r="J70" s="166">
        <v>249</v>
      </c>
      <c r="K70" s="166"/>
      <c r="L70" s="142"/>
      <c r="M70" s="142"/>
      <c r="N70" s="142"/>
      <c r="O70" s="158">
        <f>IF((O22-O40+O60-O65)&gt;0,O22-O40+O60-O65,0)</f>
        <v>0</v>
      </c>
      <c r="P70" s="158"/>
      <c r="Q70" s="158"/>
      <c r="R70" s="158"/>
      <c r="S70" s="158"/>
      <c r="T70" s="158">
        <f>IF((T22-T40+T60-T65)&gt;0,T22-T40+T60-T65,0)</f>
        <v>1779</v>
      </c>
      <c r="U70" s="158"/>
      <c r="V70" s="158"/>
      <c r="W70" s="158"/>
    </row>
    <row r="71" spans="1:23" ht="35.450000000000003" customHeight="1">
      <c r="A71" s="156"/>
      <c r="B71" s="156"/>
      <c r="C71" s="167" t="s">
        <v>391</v>
      </c>
      <c r="D71" s="167"/>
      <c r="E71" s="167"/>
      <c r="F71" s="167"/>
      <c r="G71" s="167"/>
      <c r="H71" s="167" t="s">
        <v>359</v>
      </c>
      <c r="I71" s="167" t="s">
        <v>359</v>
      </c>
      <c r="J71" s="166">
        <v>250</v>
      </c>
      <c r="K71" s="166"/>
      <c r="L71" s="142"/>
      <c r="M71" s="142"/>
      <c r="N71" s="142"/>
      <c r="O71" s="158">
        <f>IF((O22-O40+O60-O65)&lt;0,ABS(O22-O40+O60-O65),0)</f>
        <v>272414</v>
      </c>
      <c r="P71" s="158"/>
      <c r="Q71" s="158"/>
      <c r="R71" s="158"/>
      <c r="S71" s="158"/>
      <c r="T71" s="158">
        <f>IF((T22-T40+T60-T65)&lt;0,ABS(T22-T40+T60-T65),0)</f>
        <v>0</v>
      </c>
      <c r="U71" s="158"/>
      <c r="V71" s="158"/>
      <c r="W71" s="158"/>
    </row>
    <row r="72" spans="1:23" ht="41.45" customHeight="1">
      <c r="A72" s="156">
        <v>67</v>
      </c>
      <c r="B72" s="156">
        <v>67</v>
      </c>
      <c r="C72" s="167" t="s">
        <v>392</v>
      </c>
      <c r="D72" s="167"/>
      <c r="E72" s="167"/>
      <c r="F72" s="167"/>
      <c r="G72" s="167"/>
      <c r="H72" s="167"/>
      <c r="I72" s="167"/>
      <c r="J72" s="166">
        <v>251</v>
      </c>
      <c r="K72" s="166"/>
      <c r="L72" s="142"/>
      <c r="M72" s="142"/>
      <c r="N72" s="142"/>
      <c r="O72" s="158">
        <f>SUM(O73:S81)</f>
        <v>22214</v>
      </c>
      <c r="P72" s="158"/>
      <c r="Q72" s="158"/>
      <c r="R72" s="158"/>
      <c r="S72" s="158"/>
      <c r="T72" s="158">
        <f>SUM(T73:W81)</f>
        <v>0</v>
      </c>
      <c r="U72" s="158"/>
      <c r="V72" s="158"/>
      <c r="W72" s="158"/>
    </row>
    <row r="73" spans="1:23" ht="45.6" customHeight="1">
      <c r="A73" s="156" t="s">
        <v>302</v>
      </c>
      <c r="B73" s="156" t="s">
        <v>302</v>
      </c>
      <c r="C73" s="167" t="s">
        <v>829</v>
      </c>
      <c r="D73" s="167"/>
      <c r="E73" s="167"/>
      <c r="F73" s="167"/>
      <c r="G73" s="167"/>
      <c r="H73" s="167"/>
      <c r="I73" s="167"/>
      <c r="J73" s="166">
        <v>252</v>
      </c>
      <c r="K73" s="166"/>
      <c r="L73" s="165"/>
      <c r="M73" s="165"/>
      <c r="N73" s="165"/>
      <c r="O73" s="157">
        <v>21385</v>
      </c>
      <c r="P73" s="157"/>
      <c r="Q73" s="157"/>
      <c r="R73" s="157"/>
      <c r="S73" s="157"/>
      <c r="T73" s="157"/>
      <c r="U73" s="157"/>
      <c r="V73" s="157"/>
      <c r="W73" s="157"/>
    </row>
    <row r="74" spans="1:23" ht="27.95" customHeight="1">
      <c r="A74" s="156" t="s">
        <v>303</v>
      </c>
      <c r="B74" s="156" t="s">
        <v>303</v>
      </c>
      <c r="C74" s="167" t="s">
        <v>830</v>
      </c>
      <c r="D74" s="167"/>
      <c r="E74" s="167"/>
      <c r="F74" s="167"/>
      <c r="G74" s="167"/>
      <c r="H74" s="167" t="s">
        <v>830</v>
      </c>
      <c r="I74" s="167" t="s">
        <v>830</v>
      </c>
      <c r="J74" s="166">
        <v>253</v>
      </c>
      <c r="K74" s="166"/>
      <c r="L74" s="165"/>
      <c r="M74" s="165"/>
      <c r="N74" s="165"/>
      <c r="O74" s="157"/>
      <c r="P74" s="157"/>
      <c r="Q74" s="157"/>
      <c r="R74" s="157"/>
      <c r="S74" s="157"/>
      <c r="T74" s="157"/>
      <c r="U74" s="157"/>
      <c r="V74" s="157"/>
      <c r="W74" s="157"/>
    </row>
    <row r="75" spans="1:23" ht="32.1" customHeight="1">
      <c r="A75" s="156" t="s">
        <v>304</v>
      </c>
      <c r="B75" s="156" t="s">
        <v>304</v>
      </c>
      <c r="C75" s="167" t="s">
        <v>831</v>
      </c>
      <c r="D75" s="167"/>
      <c r="E75" s="167"/>
      <c r="F75" s="167"/>
      <c r="G75" s="167"/>
      <c r="H75" s="167" t="s">
        <v>831</v>
      </c>
      <c r="I75" s="167" t="s">
        <v>831</v>
      </c>
      <c r="J75" s="166">
        <v>254</v>
      </c>
      <c r="K75" s="166"/>
      <c r="L75" s="165"/>
      <c r="M75" s="165"/>
      <c r="N75" s="165"/>
      <c r="O75" s="157"/>
      <c r="P75" s="157"/>
      <c r="Q75" s="157"/>
      <c r="R75" s="157"/>
      <c r="S75" s="157"/>
      <c r="T75" s="157"/>
      <c r="U75" s="157"/>
      <c r="V75" s="157"/>
      <c r="W75" s="157"/>
    </row>
    <row r="76" spans="1:23" ht="50.45" customHeight="1">
      <c r="A76" s="156" t="s">
        <v>305</v>
      </c>
      <c r="B76" s="156" t="s">
        <v>305</v>
      </c>
      <c r="C76" s="167" t="s">
        <v>832</v>
      </c>
      <c r="D76" s="167"/>
      <c r="E76" s="167"/>
      <c r="F76" s="167"/>
      <c r="G76" s="167"/>
      <c r="H76" s="167" t="s">
        <v>832</v>
      </c>
      <c r="I76" s="167" t="s">
        <v>832</v>
      </c>
      <c r="J76" s="166">
        <v>255</v>
      </c>
      <c r="K76" s="166"/>
      <c r="L76" s="165"/>
      <c r="M76" s="165"/>
      <c r="N76" s="165"/>
      <c r="O76" s="157"/>
      <c r="P76" s="157"/>
      <c r="Q76" s="157"/>
      <c r="R76" s="157"/>
      <c r="S76" s="157"/>
      <c r="T76" s="157"/>
      <c r="U76" s="157"/>
      <c r="V76" s="157"/>
      <c r="W76" s="157"/>
    </row>
    <row r="77" spans="1:23" ht="42" customHeight="1">
      <c r="A77" s="156" t="s">
        <v>306</v>
      </c>
      <c r="B77" s="156" t="s">
        <v>306</v>
      </c>
      <c r="C77" s="167" t="s">
        <v>833</v>
      </c>
      <c r="D77" s="167"/>
      <c r="E77" s="167"/>
      <c r="F77" s="167"/>
      <c r="G77" s="167"/>
      <c r="H77" s="167" t="s">
        <v>833</v>
      </c>
      <c r="I77" s="167" t="s">
        <v>833</v>
      </c>
      <c r="J77" s="166">
        <v>256</v>
      </c>
      <c r="K77" s="166"/>
      <c r="L77" s="165"/>
      <c r="M77" s="165"/>
      <c r="N77" s="165"/>
      <c r="O77" s="157"/>
      <c r="P77" s="157"/>
      <c r="Q77" s="157"/>
      <c r="R77" s="157"/>
      <c r="S77" s="157"/>
      <c r="T77" s="157"/>
      <c r="U77" s="157"/>
      <c r="V77" s="157"/>
      <c r="W77" s="157"/>
    </row>
    <row r="78" spans="1:23" ht="29.1" customHeight="1">
      <c r="A78" s="156" t="s">
        <v>307</v>
      </c>
      <c r="B78" s="156" t="s">
        <v>307</v>
      </c>
      <c r="C78" s="167" t="s">
        <v>834</v>
      </c>
      <c r="D78" s="167"/>
      <c r="E78" s="167"/>
      <c r="F78" s="167"/>
      <c r="G78" s="167"/>
      <c r="H78" s="167" t="s">
        <v>834</v>
      </c>
      <c r="I78" s="167" t="s">
        <v>834</v>
      </c>
      <c r="J78" s="166">
        <v>257</v>
      </c>
      <c r="K78" s="166"/>
      <c r="L78" s="165"/>
      <c r="M78" s="165"/>
      <c r="N78" s="165"/>
      <c r="O78" s="157"/>
      <c r="P78" s="157"/>
      <c r="Q78" s="157"/>
      <c r="R78" s="157"/>
      <c r="S78" s="157"/>
      <c r="T78" s="157"/>
      <c r="U78" s="157"/>
      <c r="V78" s="157"/>
      <c r="W78" s="157"/>
    </row>
    <row r="79" spans="1:23" ht="19.5" customHeight="1">
      <c r="A79" s="156">
        <v>676</v>
      </c>
      <c r="B79" s="156">
        <v>676</v>
      </c>
      <c r="C79" s="167" t="s">
        <v>835</v>
      </c>
      <c r="D79" s="167"/>
      <c r="E79" s="167"/>
      <c r="F79" s="167"/>
      <c r="G79" s="167"/>
      <c r="H79" s="167" t="s">
        <v>835</v>
      </c>
      <c r="I79" s="167" t="s">
        <v>835</v>
      </c>
      <c r="J79" s="166">
        <v>258</v>
      </c>
      <c r="K79" s="166"/>
      <c r="L79" s="165"/>
      <c r="M79" s="165"/>
      <c r="N79" s="165"/>
      <c r="O79" s="157"/>
      <c r="P79" s="157"/>
      <c r="Q79" s="157"/>
      <c r="R79" s="157"/>
      <c r="S79" s="157"/>
      <c r="T79" s="157"/>
      <c r="U79" s="157"/>
      <c r="V79" s="157"/>
      <c r="W79" s="157"/>
    </row>
    <row r="80" spans="1:23" ht="20.45" customHeight="1">
      <c r="A80" s="156" t="s">
        <v>308</v>
      </c>
      <c r="B80" s="156" t="s">
        <v>308</v>
      </c>
      <c r="C80" s="167" t="s">
        <v>836</v>
      </c>
      <c r="D80" s="167"/>
      <c r="E80" s="167"/>
      <c r="F80" s="167"/>
      <c r="G80" s="167"/>
      <c r="H80" s="167" t="s">
        <v>836</v>
      </c>
      <c r="I80" s="167" t="s">
        <v>836</v>
      </c>
      <c r="J80" s="166">
        <v>259</v>
      </c>
      <c r="K80" s="166"/>
      <c r="L80" s="165"/>
      <c r="M80" s="165"/>
      <c r="N80" s="165"/>
      <c r="O80" s="157">
        <v>829</v>
      </c>
      <c r="P80" s="157"/>
      <c r="Q80" s="157"/>
      <c r="R80" s="157"/>
      <c r="S80" s="157"/>
      <c r="T80" s="157"/>
      <c r="U80" s="157"/>
      <c r="V80" s="157"/>
      <c r="W80" s="157"/>
    </row>
    <row r="81" spans="1:23" ht="27.95" customHeight="1">
      <c r="A81" s="156" t="s">
        <v>309</v>
      </c>
      <c r="B81" s="156" t="s">
        <v>309</v>
      </c>
      <c r="C81" s="167" t="s">
        <v>837</v>
      </c>
      <c r="D81" s="167"/>
      <c r="E81" s="167"/>
      <c r="F81" s="167"/>
      <c r="G81" s="167"/>
      <c r="H81" s="167" t="s">
        <v>837</v>
      </c>
      <c r="I81" s="167" t="s">
        <v>837</v>
      </c>
      <c r="J81" s="166">
        <v>260</v>
      </c>
      <c r="K81" s="166"/>
      <c r="L81" s="165"/>
      <c r="M81" s="165"/>
      <c r="N81" s="165"/>
      <c r="O81" s="157"/>
      <c r="P81" s="157"/>
      <c r="Q81" s="157"/>
      <c r="R81" s="157"/>
      <c r="S81" s="157"/>
      <c r="T81" s="157"/>
      <c r="U81" s="157"/>
      <c r="V81" s="157"/>
      <c r="W81" s="157"/>
    </row>
    <row r="82" spans="1:23" ht="36.950000000000003" customHeight="1">
      <c r="A82" s="156">
        <v>57</v>
      </c>
      <c r="B82" s="156">
        <v>57</v>
      </c>
      <c r="C82" s="167" t="s">
        <v>360</v>
      </c>
      <c r="D82" s="167"/>
      <c r="E82" s="167"/>
      <c r="F82" s="167"/>
      <c r="G82" s="167"/>
      <c r="H82" s="167" t="s">
        <v>360</v>
      </c>
      <c r="I82" s="167" t="s">
        <v>360</v>
      </c>
      <c r="J82" s="166">
        <v>261</v>
      </c>
      <c r="K82" s="166"/>
      <c r="L82" s="142"/>
      <c r="M82" s="142"/>
      <c r="N82" s="142"/>
      <c r="O82" s="158">
        <f>SUM(O83:S91)</f>
        <v>166205</v>
      </c>
      <c r="P82" s="158"/>
      <c r="Q82" s="158"/>
      <c r="R82" s="158"/>
      <c r="S82" s="158"/>
      <c r="T82" s="158">
        <f>SUM(T83:W91)</f>
        <v>0</v>
      </c>
      <c r="U82" s="158"/>
      <c r="V82" s="158"/>
      <c r="W82" s="158"/>
    </row>
    <row r="83" spans="1:23" ht="42.95" customHeight="1">
      <c r="A83" s="156" t="s">
        <v>393</v>
      </c>
      <c r="B83" s="156" t="s">
        <v>310</v>
      </c>
      <c r="C83" s="167" t="s">
        <v>838</v>
      </c>
      <c r="D83" s="167"/>
      <c r="E83" s="167"/>
      <c r="F83" s="167"/>
      <c r="G83" s="167"/>
      <c r="H83" s="167" t="s">
        <v>838</v>
      </c>
      <c r="I83" s="167" t="s">
        <v>838</v>
      </c>
      <c r="J83" s="166">
        <v>262</v>
      </c>
      <c r="K83" s="166"/>
      <c r="L83" s="165"/>
      <c r="M83" s="165"/>
      <c r="N83" s="165"/>
      <c r="O83" s="157"/>
      <c r="P83" s="157"/>
      <c r="Q83" s="157"/>
      <c r="R83" s="157"/>
      <c r="S83" s="157"/>
      <c r="T83" s="157"/>
      <c r="U83" s="157"/>
      <c r="V83" s="157"/>
      <c r="W83" s="157"/>
    </row>
    <row r="84" spans="1:23" ht="32.450000000000003" customHeight="1">
      <c r="A84" s="156" t="s">
        <v>312</v>
      </c>
      <c r="B84" s="156"/>
      <c r="C84" s="167" t="s">
        <v>839</v>
      </c>
      <c r="D84" s="167"/>
      <c r="E84" s="167"/>
      <c r="F84" s="167"/>
      <c r="G84" s="167"/>
      <c r="H84" s="167" t="s">
        <v>839</v>
      </c>
      <c r="I84" s="167" t="s">
        <v>839</v>
      </c>
      <c r="J84" s="166">
        <v>263</v>
      </c>
      <c r="K84" s="166"/>
      <c r="L84" s="165"/>
      <c r="M84" s="165"/>
      <c r="N84" s="165"/>
      <c r="O84" s="157"/>
      <c r="P84" s="157"/>
      <c r="Q84" s="157"/>
      <c r="R84" s="157"/>
      <c r="S84" s="157"/>
      <c r="T84" s="157"/>
      <c r="U84" s="157"/>
      <c r="V84" s="157"/>
      <c r="W84" s="157"/>
    </row>
    <row r="85" spans="1:23" ht="26.45" customHeight="1">
      <c r="A85" s="156" t="s">
        <v>313</v>
      </c>
      <c r="B85" s="156"/>
      <c r="C85" s="167" t="s">
        <v>840</v>
      </c>
      <c r="D85" s="167"/>
      <c r="E85" s="167"/>
      <c r="F85" s="167"/>
      <c r="G85" s="167"/>
      <c r="H85" s="167" t="s">
        <v>840</v>
      </c>
      <c r="I85" s="167" t="s">
        <v>840</v>
      </c>
      <c r="J85" s="166">
        <v>264</v>
      </c>
      <c r="K85" s="166"/>
      <c r="L85" s="165"/>
      <c r="M85" s="165"/>
      <c r="N85" s="165"/>
      <c r="O85" s="157"/>
      <c r="P85" s="157"/>
      <c r="Q85" s="157"/>
      <c r="R85" s="157"/>
      <c r="S85" s="157"/>
      <c r="T85" s="157"/>
      <c r="U85" s="157"/>
      <c r="V85" s="157"/>
      <c r="W85" s="157"/>
    </row>
    <row r="86" spans="1:23" ht="54" customHeight="1">
      <c r="A86" s="156" t="s">
        <v>314</v>
      </c>
      <c r="B86" s="156"/>
      <c r="C86" s="167" t="s">
        <v>841</v>
      </c>
      <c r="D86" s="167"/>
      <c r="E86" s="167"/>
      <c r="F86" s="167"/>
      <c r="G86" s="167"/>
      <c r="H86" s="167" t="s">
        <v>841</v>
      </c>
      <c r="I86" s="167" t="s">
        <v>841</v>
      </c>
      <c r="J86" s="166">
        <v>265</v>
      </c>
      <c r="K86" s="166"/>
      <c r="L86" s="165"/>
      <c r="M86" s="165"/>
      <c r="N86" s="165"/>
      <c r="O86" s="157"/>
      <c r="P86" s="157"/>
      <c r="Q86" s="157"/>
      <c r="R86" s="157"/>
      <c r="S86" s="157"/>
      <c r="T86" s="157"/>
      <c r="U86" s="157"/>
      <c r="V86" s="157"/>
      <c r="W86" s="157"/>
    </row>
    <row r="87" spans="1:23" ht="43.5" customHeight="1">
      <c r="A87" s="156" t="s">
        <v>315</v>
      </c>
      <c r="B87" s="156"/>
      <c r="C87" s="167" t="s">
        <v>842</v>
      </c>
      <c r="D87" s="167"/>
      <c r="E87" s="167"/>
      <c r="F87" s="167"/>
      <c r="G87" s="167"/>
      <c r="H87" s="167" t="s">
        <v>842</v>
      </c>
      <c r="I87" s="167" t="s">
        <v>842</v>
      </c>
      <c r="J87" s="166">
        <v>266</v>
      </c>
      <c r="K87" s="166"/>
      <c r="L87" s="165"/>
      <c r="M87" s="165"/>
      <c r="N87" s="165"/>
      <c r="O87" s="157"/>
      <c r="P87" s="157"/>
      <c r="Q87" s="157"/>
      <c r="R87" s="157"/>
      <c r="S87" s="157"/>
      <c r="T87" s="157"/>
      <c r="U87" s="157"/>
      <c r="V87" s="157"/>
      <c r="W87" s="157"/>
    </row>
    <row r="88" spans="1:23" ht="34.5" customHeight="1">
      <c r="A88" s="156" t="s">
        <v>316</v>
      </c>
      <c r="B88" s="156"/>
      <c r="C88" s="167" t="s">
        <v>843</v>
      </c>
      <c r="D88" s="167"/>
      <c r="E88" s="167"/>
      <c r="F88" s="167"/>
      <c r="G88" s="167"/>
      <c r="H88" s="167" t="s">
        <v>843</v>
      </c>
      <c r="I88" s="167" t="s">
        <v>843</v>
      </c>
      <c r="J88" s="166">
        <v>267</v>
      </c>
      <c r="K88" s="166"/>
      <c r="L88" s="165"/>
      <c r="M88" s="165"/>
      <c r="N88" s="165"/>
      <c r="O88" s="157"/>
      <c r="P88" s="157"/>
      <c r="Q88" s="157"/>
      <c r="R88" s="157"/>
      <c r="S88" s="157"/>
      <c r="T88" s="157"/>
      <c r="U88" s="157"/>
      <c r="V88" s="157"/>
      <c r="W88" s="157"/>
    </row>
    <row r="89" spans="1:23" ht="16.5" customHeight="1">
      <c r="A89" s="156">
        <v>576</v>
      </c>
      <c r="B89" s="156"/>
      <c r="C89" s="167" t="s">
        <v>844</v>
      </c>
      <c r="D89" s="167"/>
      <c r="E89" s="167"/>
      <c r="F89" s="167"/>
      <c r="G89" s="167"/>
      <c r="H89" s="167" t="s">
        <v>844</v>
      </c>
      <c r="I89" s="167" t="s">
        <v>844</v>
      </c>
      <c r="J89" s="166">
        <v>268</v>
      </c>
      <c r="K89" s="166"/>
      <c r="L89" s="165"/>
      <c r="M89" s="165"/>
      <c r="N89" s="165"/>
      <c r="O89" s="157"/>
      <c r="P89" s="157"/>
      <c r="Q89" s="157"/>
      <c r="R89" s="157"/>
      <c r="S89" s="157"/>
      <c r="T89" s="157"/>
      <c r="U89" s="157"/>
      <c r="V89" s="157"/>
      <c r="W89" s="157"/>
    </row>
    <row r="90" spans="1:23" ht="27.95" customHeight="1">
      <c r="A90" s="156" t="s">
        <v>317</v>
      </c>
      <c r="B90" s="156"/>
      <c r="C90" s="167" t="s">
        <v>845</v>
      </c>
      <c r="D90" s="167"/>
      <c r="E90" s="167"/>
      <c r="F90" s="167"/>
      <c r="G90" s="167"/>
      <c r="H90" s="167" t="s">
        <v>845</v>
      </c>
      <c r="I90" s="167" t="s">
        <v>845</v>
      </c>
      <c r="J90" s="166">
        <v>269</v>
      </c>
      <c r="K90" s="166"/>
      <c r="L90" s="165"/>
      <c r="M90" s="165"/>
      <c r="N90" s="165"/>
      <c r="O90" s="157"/>
      <c r="P90" s="157"/>
      <c r="Q90" s="157"/>
      <c r="R90" s="157"/>
      <c r="S90" s="157"/>
      <c r="T90" s="157"/>
      <c r="U90" s="157"/>
      <c r="V90" s="157"/>
      <c r="W90" s="157"/>
    </row>
    <row r="91" spans="1:23" ht="22.5" customHeight="1">
      <c r="A91" s="156" t="s">
        <v>318</v>
      </c>
      <c r="B91" s="156"/>
      <c r="C91" s="167" t="s">
        <v>846</v>
      </c>
      <c r="D91" s="167"/>
      <c r="E91" s="167"/>
      <c r="F91" s="167"/>
      <c r="G91" s="167"/>
      <c r="H91" s="167" t="s">
        <v>846</v>
      </c>
      <c r="I91" s="167" t="s">
        <v>846</v>
      </c>
      <c r="J91" s="166">
        <v>270</v>
      </c>
      <c r="K91" s="166"/>
      <c r="L91" s="165"/>
      <c r="M91" s="165"/>
      <c r="N91" s="165"/>
      <c r="O91" s="157">
        <v>166205</v>
      </c>
      <c r="P91" s="157"/>
      <c r="Q91" s="157"/>
      <c r="R91" s="157"/>
      <c r="S91" s="157"/>
      <c r="T91" s="157"/>
      <c r="U91" s="157"/>
      <c r="V91" s="157"/>
      <c r="W91" s="157"/>
    </row>
    <row r="92" spans="1:23" ht="37.5" customHeight="1">
      <c r="A92" s="156"/>
      <c r="B92" s="156"/>
      <c r="C92" s="167" t="s">
        <v>361</v>
      </c>
      <c r="D92" s="167"/>
      <c r="E92" s="167"/>
      <c r="F92" s="167"/>
      <c r="G92" s="167"/>
      <c r="H92" s="167" t="s">
        <v>361</v>
      </c>
      <c r="I92" s="167" t="s">
        <v>361</v>
      </c>
      <c r="J92" s="166">
        <v>271</v>
      </c>
      <c r="K92" s="166"/>
      <c r="L92" s="142"/>
      <c r="M92" s="142"/>
      <c r="N92" s="142"/>
      <c r="O92" s="158">
        <f>IF((O72-O82)&gt;0,O72-O82,0)</f>
        <v>0</v>
      </c>
      <c r="P92" s="158"/>
      <c r="Q92" s="158"/>
      <c r="R92" s="158"/>
      <c r="S92" s="158"/>
      <c r="T92" s="158">
        <f>IF((T72-T82)&gt;0,T72-T82,0)</f>
        <v>0</v>
      </c>
      <c r="U92" s="158"/>
      <c r="V92" s="158"/>
      <c r="W92" s="158"/>
    </row>
    <row r="93" spans="1:23" ht="33.6" customHeight="1">
      <c r="A93" s="156"/>
      <c r="B93" s="156"/>
      <c r="C93" s="167" t="s">
        <v>362</v>
      </c>
      <c r="D93" s="167"/>
      <c r="E93" s="167"/>
      <c r="F93" s="167"/>
      <c r="G93" s="167"/>
      <c r="H93" s="167" t="s">
        <v>362</v>
      </c>
      <c r="I93" s="167" t="s">
        <v>362</v>
      </c>
      <c r="J93" s="166">
        <v>272</v>
      </c>
      <c r="K93" s="166"/>
      <c r="L93" s="142"/>
      <c r="M93" s="142"/>
      <c r="N93" s="142"/>
      <c r="O93" s="158">
        <f>IF((O82-O72)&gt;0,O82-O72,0)</f>
        <v>143991</v>
      </c>
      <c r="P93" s="158"/>
      <c r="Q93" s="158"/>
      <c r="R93" s="158"/>
      <c r="S93" s="158"/>
      <c r="T93" s="158">
        <f>IF((T82-T72)&gt;0,T82-T72,0)</f>
        <v>0</v>
      </c>
      <c r="U93" s="158"/>
      <c r="V93" s="158"/>
      <c r="W93" s="158"/>
    </row>
    <row r="94" spans="1:23" ht="75.599999999999994" customHeight="1">
      <c r="A94" s="156">
        <v>68</v>
      </c>
      <c r="B94" s="156"/>
      <c r="C94" s="167" t="s">
        <v>394</v>
      </c>
      <c r="D94" s="167"/>
      <c r="E94" s="167"/>
      <c r="F94" s="167"/>
      <c r="G94" s="167"/>
      <c r="H94" s="167" t="s">
        <v>363</v>
      </c>
      <c r="I94" s="167" t="s">
        <v>363</v>
      </c>
      <c r="J94" s="166">
        <v>273</v>
      </c>
      <c r="K94" s="166"/>
      <c r="L94" s="142"/>
      <c r="M94" s="142"/>
      <c r="N94" s="142"/>
      <c r="O94" s="158">
        <f>O95+O102</f>
        <v>4095</v>
      </c>
      <c r="P94" s="158"/>
      <c r="Q94" s="158"/>
      <c r="R94" s="158"/>
      <c r="S94" s="158"/>
      <c r="T94" s="158">
        <f>T95+T102</f>
        <v>0</v>
      </c>
      <c r="U94" s="158"/>
      <c r="V94" s="158"/>
      <c r="W94" s="158"/>
    </row>
    <row r="95" spans="1:23" ht="38.1" customHeight="1">
      <c r="A95" s="156" t="s">
        <v>319</v>
      </c>
      <c r="B95" s="156"/>
      <c r="C95" s="167" t="s">
        <v>847</v>
      </c>
      <c r="D95" s="167"/>
      <c r="E95" s="167"/>
      <c r="F95" s="167"/>
      <c r="G95" s="167"/>
      <c r="H95" s="167" t="s">
        <v>847</v>
      </c>
      <c r="I95" s="167" t="s">
        <v>847</v>
      </c>
      <c r="J95" s="166">
        <v>274</v>
      </c>
      <c r="K95" s="166"/>
      <c r="L95" s="142"/>
      <c r="M95" s="142"/>
      <c r="N95" s="142"/>
      <c r="O95" s="158">
        <f>SUM(O96:S101)</f>
        <v>4095</v>
      </c>
      <c r="P95" s="158"/>
      <c r="Q95" s="158"/>
      <c r="R95" s="158"/>
      <c r="S95" s="158"/>
      <c r="T95" s="158">
        <f>SUM(T96:W101)</f>
        <v>0</v>
      </c>
      <c r="U95" s="158"/>
      <c r="V95" s="158"/>
      <c r="W95" s="158"/>
    </row>
    <row r="96" spans="1:23" ht="52.5" customHeight="1">
      <c r="A96" s="156" t="s">
        <v>395</v>
      </c>
      <c r="B96" s="156"/>
      <c r="C96" s="167" t="s">
        <v>848</v>
      </c>
      <c r="D96" s="167"/>
      <c r="E96" s="167"/>
      <c r="F96" s="167"/>
      <c r="G96" s="167"/>
      <c r="H96" s="167" t="s">
        <v>848</v>
      </c>
      <c r="I96" s="167" t="s">
        <v>848</v>
      </c>
      <c r="J96" s="166">
        <v>275</v>
      </c>
      <c r="K96" s="166"/>
      <c r="L96" s="165"/>
      <c r="M96" s="165"/>
      <c r="N96" s="165"/>
      <c r="O96" s="157"/>
      <c r="P96" s="157"/>
      <c r="Q96" s="157"/>
      <c r="R96" s="157"/>
      <c r="S96" s="157"/>
      <c r="T96" s="157"/>
      <c r="U96" s="157"/>
      <c r="V96" s="157"/>
      <c r="W96" s="157"/>
    </row>
    <row r="97" spans="1:23" ht="52.5" customHeight="1">
      <c r="A97" s="156" t="s">
        <v>396</v>
      </c>
      <c r="B97" s="156" t="s">
        <v>311</v>
      </c>
      <c r="C97" s="167" t="s">
        <v>849</v>
      </c>
      <c r="D97" s="167"/>
      <c r="E97" s="167"/>
      <c r="F97" s="167"/>
      <c r="G97" s="167"/>
      <c r="H97" s="167" t="s">
        <v>849</v>
      </c>
      <c r="I97" s="167" t="s">
        <v>849</v>
      </c>
      <c r="J97" s="166">
        <v>276</v>
      </c>
      <c r="K97" s="166"/>
      <c r="L97" s="165"/>
      <c r="M97" s="165"/>
      <c r="N97" s="165"/>
      <c r="O97" s="157"/>
      <c r="P97" s="157"/>
      <c r="Q97" s="157"/>
      <c r="R97" s="157"/>
      <c r="S97" s="157"/>
      <c r="T97" s="157"/>
      <c r="U97" s="157"/>
      <c r="V97" s="157"/>
      <c r="W97" s="157"/>
    </row>
    <row r="98" spans="1:23" ht="64.5" customHeight="1">
      <c r="A98" s="156" t="s">
        <v>397</v>
      </c>
      <c r="B98" s="156" t="s">
        <v>320</v>
      </c>
      <c r="C98" s="167" t="s">
        <v>850</v>
      </c>
      <c r="D98" s="167"/>
      <c r="E98" s="167"/>
      <c r="F98" s="167"/>
      <c r="G98" s="167"/>
      <c r="H98" s="167" t="s">
        <v>850</v>
      </c>
      <c r="I98" s="167" t="s">
        <v>850</v>
      </c>
      <c r="J98" s="166">
        <v>277</v>
      </c>
      <c r="K98" s="166"/>
      <c r="L98" s="165"/>
      <c r="M98" s="165"/>
      <c r="N98" s="165"/>
      <c r="O98" s="157"/>
      <c r="P98" s="157"/>
      <c r="Q98" s="157"/>
      <c r="R98" s="157"/>
      <c r="S98" s="157"/>
      <c r="T98" s="157"/>
      <c r="U98" s="157"/>
      <c r="V98" s="157"/>
      <c r="W98" s="157"/>
    </row>
    <row r="99" spans="1:23" ht="56.45" customHeight="1">
      <c r="A99" s="156" t="s">
        <v>398</v>
      </c>
      <c r="B99" s="156" t="s">
        <v>311</v>
      </c>
      <c r="C99" s="167" t="s">
        <v>851</v>
      </c>
      <c r="D99" s="167"/>
      <c r="E99" s="167"/>
      <c r="F99" s="167"/>
      <c r="G99" s="167"/>
      <c r="H99" s="167" t="s">
        <v>851</v>
      </c>
      <c r="I99" s="167" t="s">
        <v>851</v>
      </c>
      <c r="J99" s="166">
        <v>278</v>
      </c>
      <c r="K99" s="166"/>
      <c r="L99" s="165"/>
      <c r="M99" s="165"/>
      <c r="N99" s="165"/>
      <c r="O99" s="157"/>
      <c r="P99" s="157"/>
      <c r="Q99" s="157"/>
      <c r="R99" s="157"/>
      <c r="S99" s="157"/>
      <c r="T99" s="157"/>
      <c r="U99" s="157"/>
      <c r="V99" s="157"/>
      <c r="W99" s="157"/>
    </row>
    <row r="100" spans="1:23" ht="33" customHeight="1">
      <c r="A100" s="156" t="s">
        <v>399</v>
      </c>
      <c r="B100" s="156" t="s">
        <v>321</v>
      </c>
      <c r="C100" s="167" t="s">
        <v>852</v>
      </c>
      <c r="D100" s="167"/>
      <c r="E100" s="167"/>
      <c r="F100" s="167"/>
      <c r="G100" s="167"/>
      <c r="H100" s="167" t="s">
        <v>852</v>
      </c>
      <c r="I100" s="167" t="s">
        <v>852</v>
      </c>
      <c r="J100" s="166">
        <v>279</v>
      </c>
      <c r="K100" s="166"/>
      <c r="L100" s="165"/>
      <c r="M100" s="165"/>
      <c r="N100" s="165"/>
      <c r="O100" s="157">
        <v>4095</v>
      </c>
      <c r="P100" s="157"/>
      <c r="Q100" s="157"/>
      <c r="R100" s="157"/>
      <c r="S100" s="157"/>
      <c r="T100" s="157"/>
      <c r="U100" s="157"/>
      <c r="V100" s="157"/>
      <c r="W100" s="157"/>
    </row>
    <row r="101" spans="1:23" ht="67.5" customHeight="1">
      <c r="A101" s="156" t="s">
        <v>400</v>
      </c>
      <c r="B101" s="156" t="s">
        <v>311</v>
      </c>
      <c r="C101" s="167" t="s">
        <v>853</v>
      </c>
      <c r="D101" s="167"/>
      <c r="E101" s="167"/>
      <c r="F101" s="167"/>
      <c r="G101" s="167"/>
      <c r="H101" s="167" t="s">
        <v>853</v>
      </c>
      <c r="I101" s="167" t="s">
        <v>853</v>
      </c>
      <c r="J101" s="166">
        <v>280</v>
      </c>
      <c r="K101" s="166"/>
      <c r="L101" s="165"/>
      <c r="M101" s="165"/>
      <c r="N101" s="165"/>
      <c r="O101" s="157"/>
      <c r="P101" s="157"/>
      <c r="Q101" s="157"/>
      <c r="R101" s="157"/>
      <c r="S101" s="157"/>
      <c r="T101" s="157"/>
      <c r="U101" s="157"/>
      <c r="V101" s="157"/>
      <c r="W101" s="157"/>
    </row>
    <row r="102" spans="1:23" ht="41.45" customHeight="1">
      <c r="A102" s="156" t="s">
        <v>319</v>
      </c>
      <c r="B102" s="156" t="s">
        <v>322</v>
      </c>
      <c r="C102" s="167" t="s">
        <v>854</v>
      </c>
      <c r="D102" s="167"/>
      <c r="E102" s="167"/>
      <c r="F102" s="167"/>
      <c r="G102" s="167"/>
      <c r="H102" s="167" t="s">
        <v>854</v>
      </c>
      <c r="I102" s="167" t="s">
        <v>854</v>
      </c>
      <c r="J102" s="166">
        <v>281</v>
      </c>
      <c r="K102" s="166"/>
      <c r="L102" s="142"/>
      <c r="M102" s="142"/>
      <c r="N102" s="142"/>
      <c r="O102" s="158">
        <f>SUM(O103:S106)</f>
        <v>0</v>
      </c>
      <c r="P102" s="158"/>
      <c r="Q102" s="158"/>
      <c r="R102" s="158"/>
      <c r="S102" s="158"/>
      <c r="T102" s="158">
        <f>SUM(T103:W106)</f>
        <v>0</v>
      </c>
      <c r="U102" s="158"/>
      <c r="V102" s="158"/>
      <c r="W102" s="158"/>
    </row>
    <row r="103" spans="1:23" ht="43.5" customHeight="1">
      <c r="A103" s="156" t="s">
        <v>401</v>
      </c>
      <c r="B103" s="156" t="s">
        <v>311</v>
      </c>
      <c r="C103" s="167" t="s">
        <v>855</v>
      </c>
      <c r="D103" s="167"/>
      <c r="E103" s="167"/>
      <c r="F103" s="167"/>
      <c r="G103" s="167"/>
      <c r="H103" s="167" t="s">
        <v>855</v>
      </c>
      <c r="I103" s="167" t="s">
        <v>855</v>
      </c>
      <c r="J103" s="166">
        <v>282</v>
      </c>
      <c r="K103" s="166"/>
      <c r="L103" s="165"/>
      <c r="M103" s="165"/>
      <c r="N103" s="165"/>
      <c r="O103" s="157"/>
      <c r="P103" s="157"/>
      <c r="Q103" s="157"/>
      <c r="R103" s="157"/>
      <c r="S103" s="157"/>
      <c r="T103" s="157"/>
      <c r="U103" s="157"/>
      <c r="V103" s="157"/>
      <c r="W103" s="157"/>
    </row>
    <row r="104" spans="1:23" ht="52.5" customHeight="1">
      <c r="A104" s="156" t="s">
        <v>402</v>
      </c>
      <c r="B104" s="156" t="s">
        <v>323</v>
      </c>
      <c r="C104" s="167" t="s">
        <v>856</v>
      </c>
      <c r="D104" s="167"/>
      <c r="E104" s="167"/>
      <c r="F104" s="167"/>
      <c r="G104" s="167"/>
      <c r="H104" s="167" t="s">
        <v>856</v>
      </c>
      <c r="I104" s="167" t="s">
        <v>856</v>
      </c>
      <c r="J104" s="166">
        <v>283</v>
      </c>
      <c r="K104" s="166"/>
      <c r="L104" s="165"/>
      <c r="M104" s="165"/>
      <c r="N104" s="165"/>
      <c r="O104" s="157"/>
      <c r="P104" s="157"/>
      <c r="Q104" s="157"/>
      <c r="R104" s="157"/>
      <c r="S104" s="157"/>
      <c r="T104" s="157"/>
      <c r="U104" s="157"/>
      <c r="V104" s="157"/>
      <c r="W104" s="157"/>
    </row>
    <row r="105" spans="1:23" ht="42" customHeight="1">
      <c r="A105" s="156" t="s">
        <v>327</v>
      </c>
      <c r="B105" s="156" t="s">
        <v>311</v>
      </c>
      <c r="C105" s="167" t="s">
        <v>857</v>
      </c>
      <c r="D105" s="167"/>
      <c r="E105" s="167"/>
      <c r="F105" s="167"/>
      <c r="G105" s="167"/>
      <c r="H105" s="167" t="s">
        <v>857</v>
      </c>
      <c r="I105" s="167" t="s">
        <v>857</v>
      </c>
      <c r="J105" s="166">
        <v>284</v>
      </c>
      <c r="K105" s="166"/>
      <c r="L105" s="165"/>
      <c r="M105" s="165"/>
      <c r="N105" s="165"/>
      <c r="O105" s="157"/>
      <c r="P105" s="157"/>
      <c r="Q105" s="157"/>
      <c r="R105" s="157"/>
      <c r="S105" s="157"/>
      <c r="T105" s="157"/>
      <c r="U105" s="157"/>
      <c r="V105" s="157"/>
      <c r="W105" s="157"/>
    </row>
    <row r="106" spans="1:23" ht="48" customHeight="1">
      <c r="A106" s="156" t="s">
        <v>403</v>
      </c>
      <c r="B106" s="156" t="s">
        <v>324</v>
      </c>
      <c r="C106" s="167" t="s">
        <v>858</v>
      </c>
      <c r="D106" s="167"/>
      <c r="E106" s="167"/>
      <c r="F106" s="167"/>
      <c r="G106" s="167"/>
      <c r="H106" s="167" t="s">
        <v>858</v>
      </c>
      <c r="I106" s="167" t="s">
        <v>858</v>
      </c>
      <c r="J106" s="166">
        <v>285</v>
      </c>
      <c r="K106" s="166"/>
      <c r="L106" s="165"/>
      <c r="M106" s="165"/>
      <c r="N106" s="165"/>
      <c r="O106" s="157"/>
      <c r="P106" s="157"/>
      <c r="Q106" s="157"/>
      <c r="R106" s="157"/>
      <c r="S106" s="157"/>
      <c r="T106" s="157"/>
      <c r="U106" s="157"/>
      <c r="V106" s="157"/>
      <c r="W106" s="157"/>
    </row>
    <row r="107" spans="1:23" ht="40.5" customHeight="1">
      <c r="A107" s="156">
        <v>58</v>
      </c>
      <c r="B107" s="156" t="s">
        <v>311</v>
      </c>
      <c r="C107" s="167" t="s">
        <v>364</v>
      </c>
      <c r="D107" s="167"/>
      <c r="E107" s="167"/>
      <c r="F107" s="167"/>
      <c r="G107" s="167"/>
      <c r="H107" s="167" t="s">
        <v>364</v>
      </c>
      <c r="I107" s="167" t="s">
        <v>364</v>
      </c>
      <c r="J107" s="166">
        <v>286</v>
      </c>
      <c r="K107" s="166"/>
      <c r="L107" s="142"/>
      <c r="M107" s="142"/>
      <c r="N107" s="142"/>
      <c r="O107" s="158">
        <f>O108+O115</f>
        <v>0</v>
      </c>
      <c r="P107" s="158"/>
      <c r="Q107" s="158"/>
      <c r="R107" s="158"/>
      <c r="S107" s="158"/>
      <c r="T107" s="158">
        <f>T108+T115</f>
        <v>0</v>
      </c>
      <c r="U107" s="158"/>
      <c r="V107" s="158"/>
      <c r="W107" s="158"/>
    </row>
    <row r="108" spans="1:23" ht="45" customHeight="1">
      <c r="A108" s="156"/>
      <c r="B108" s="156" t="s">
        <v>319</v>
      </c>
      <c r="C108" s="168" t="s">
        <v>859</v>
      </c>
      <c r="D108" s="168"/>
      <c r="E108" s="168"/>
      <c r="F108" s="168"/>
      <c r="G108" s="168"/>
      <c r="H108" s="168" t="s">
        <v>859</v>
      </c>
      <c r="I108" s="168" t="s">
        <v>859</v>
      </c>
      <c r="J108" s="166">
        <v>287</v>
      </c>
      <c r="K108" s="166"/>
      <c r="L108" s="142"/>
      <c r="M108" s="142"/>
      <c r="N108" s="142"/>
      <c r="O108" s="158">
        <f>SUM(O109:S114)</f>
        <v>0</v>
      </c>
      <c r="P108" s="158"/>
      <c r="Q108" s="158"/>
      <c r="R108" s="158"/>
      <c r="S108" s="158"/>
      <c r="T108" s="158">
        <f>SUM(T109:W114)</f>
        <v>0</v>
      </c>
      <c r="U108" s="158"/>
      <c r="V108" s="158"/>
      <c r="W108" s="158"/>
    </row>
    <row r="109" spans="1:23" ht="26.45" customHeight="1">
      <c r="A109" s="156" t="s">
        <v>404</v>
      </c>
      <c r="B109" s="156" t="s">
        <v>325</v>
      </c>
      <c r="C109" s="167" t="s">
        <v>860</v>
      </c>
      <c r="D109" s="167"/>
      <c r="E109" s="167"/>
      <c r="F109" s="167"/>
      <c r="G109" s="167"/>
      <c r="H109" s="167" t="s">
        <v>860</v>
      </c>
      <c r="I109" s="167" t="s">
        <v>860</v>
      </c>
      <c r="J109" s="166">
        <v>288</v>
      </c>
      <c r="K109" s="166"/>
      <c r="L109" s="165"/>
      <c r="M109" s="165"/>
      <c r="N109" s="165"/>
      <c r="O109" s="157"/>
      <c r="P109" s="157"/>
      <c r="Q109" s="157"/>
      <c r="R109" s="157"/>
      <c r="S109" s="157"/>
      <c r="T109" s="157"/>
      <c r="U109" s="157"/>
      <c r="V109" s="157"/>
      <c r="W109" s="157"/>
    </row>
    <row r="110" spans="1:23" ht="39" customHeight="1">
      <c r="A110" s="156" t="s">
        <v>405</v>
      </c>
      <c r="B110" s="156" t="s">
        <v>311</v>
      </c>
      <c r="C110" s="167" t="s">
        <v>861</v>
      </c>
      <c r="D110" s="167"/>
      <c r="E110" s="167"/>
      <c r="F110" s="167"/>
      <c r="G110" s="167"/>
      <c r="H110" s="167" t="s">
        <v>861</v>
      </c>
      <c r="I110" s="167" t="s">
        <v>861</v>
      </c>
      <c r="J110" s="166">
        <v>289</v>
      </c>
      <c r="K110" s="166"/>
      <c r="L110" s="165"/>
      <c r="M110" s="165"/>
      <c r="N110" s="165"/>
      <c r="O110" s="157"/>
      <c r="P110" s="157"/>
      <c r="Q110" s="157"/>
      <c r="R110" s="157"/>
      <c r="S110" s="157"/>
      <c r="T110" s="157"/>
      <c r="U110" s="157"/>
      <c r="V110" s="157"/>
      <c r="W110" s="157"/>
    </row>
    <row r="111" spans="1:23" ht="54" customHeight="1">
      <c r="A111" s="156" t="s">
        <v>406</v>
      </c>
      <c r="B111" s="156" t="s">
        <v>326</v>
      </c>
      <c r="C111" s="167" t="s">
        <v>862</v>
      </c>
      <c r="D111" s="167"/>
      <c r="E111" s="167"/>
      <c r="F111" s="167"/>
      <c r="G111" s="167"/>
      <c r="H111" s="167" t="s">
        <v>862</v>
      </c>
      <c r="I111" s="167" t="s">
        <v>862</v>
      </c>
      <c r="J111" s="166">
        <v>290</v>
      </c>
      <c r="K111" s="166"/>
      <c r="L111" s="165"/>
      <c r="M111" s="165"/>
      <c r="N111" s="165"/>
      <c r="O111" s="157"/>
      <c r="P111" s="157"/>
      <c r="Q111" s="157"/>
      <c r="R111" s="157"/>
      <c r="S111" s="157"/>
      <c r="T111" s="157"/>
      <c r="U111" s="157"/>
      <c r="V111" s="157"/>
      <c r="W111" s="157"/>
    </row>
    <row r="112" spans="1:23" ht="42.6" customHeight="1">
      <c r="A112" s="156" t="s">
        <v>407</v>
      </c>
      <c r="B112" s="156" t="s">
        <v>311</v>
      </c>
      <c r="C112" s="167" t="s">
        <v>863</v>
      </c>
      <c r="D112" s="167"/>
      <c r="E112" s="167"/>
      <c r="F112" s="167"/>
      <c r="G112" s="167"/>
      <c r="H112" s="167" t="s">
        <v>863</v>
      </c>
      <c r="I112" s="167" t="s">
        <v>863</v>
      </c>
      <c r="J112" s="166">
        <v>291</v>
      </c>
      <c r="K112" s="166"/>
      <c r="L112" s="165"/>
      <c r="M112" s="165"/>
      <c r="N112" s="165"/>
      <c r="O112" s="157"/>
      <c r="P112" s="157"/>
      <c r="Q112" s="157"/>
      <c r="R112" s="157"/>
      <c r="S112" s="157"/>
      <c r="T112" s="157"/>
      <c r="U112" s="157"/>
      <c r="V112" s="157"/>
      <c r="W112" s="157"/>
    </row>
    <row r="113" spans="1:23" ht="31.5" customHeight="1">
      <c r="A113" s="156" t="s">
        <v>408</v>
      </c>
      <c r="B113" s="156" t="s">
        <v>327</v>
      </c>
      <c r="C113" s="167" t="s">
        <v>864</v>
      </c>
      <c r="D113" s="167"/>
      <c r="E113" s="167"/>
      <c r="F113" s="167"/>
      <c r="G113" s="167"/>
      <c r="H113" s="167" t="s">
        <v>864</v>
      </c>
      <c r="I113" s="167" t="s">
        <v>864</v>
      </c>
      <c r="J113" s="166">
        <v>292</v>
      </c>
      <c r="K113" s="166"/>
      <c r="L113" s="165"/>
      <c r="M113" s="165"/>
      <c r="N113" s="165"/>
      <c r="O113" s="157"/>
      <c r="P113" s="157"/>
      <c r="Q113" s="157"/>
      <c r="R113" s="157"/>
      <c r="S113" s="157"/>
      <c r="T113" s="157"/>
      <c r="U113" s="157"/>
      <c r="V113" s="157"/>
      <c r="W113" s="157"/>
    </row>
    <row r="114" spans="1:23" ht="68.45" customHeight="1">
      <c r="A114" s="156" t="s">
        <v>409</v>
      </c>
      <c r="B114" s="156" t="s">
        <v>328</v>
      </c>
      <c r="C114" s="167" t="s">
        <v>865</v>
      </c>
      <c r="D114" s="167"/>
      <c r="E114" s="167"/>
      <c r="F114" s="167"/>
      <c r="G114" s="167"/>
      <c r="H114" s="167" t="s">
        <v>865</v>
      </c>
      <c r="I114" s="167" t="s">
        <v>865</v>
      </c>
      <c r="J114" s="166">
        <v>293</v>
      </c>
      <c r="K114" s="166"/>
      <c r="L114" s="165"/>
      <c r="M114" s="165"/>
      <c r="N114" s="165"/>
      <c r="O114" s="157"/>
      <c r="P114" s="157"/>
      <c r="Q114" s="157"/>
      <c r="R114" s="157"/>
      <c r="S114" s="157"/>
      <c r="T114" s="157"/>
      <c r="U114" s="157"/>
      <c r="V114" s="157"/>
      <c r="W114" s="157"/>
    </row>
    <row r="115" spans="1:23" ht="35.1" customHeight="1">
      <c r="A115" s="156"/>
      <c r="B115" s="156" t="s">
        <v>311</v>
      </c>
      <c r="C115" s="167" t="s">
        <v>866</v>
      </c>
      <c r="D115" s="167"/>
      <c r="E115" s="167"/>
      <c r="F115" s="167"/>
      <c r="G115" s="167"/>
      <c r="H115" s="167" t="s">
        <v>866</v>
      </c>
      <c r="I115" s="167" t="s">
        <v>866</v>
      </c>
      <c r="J115" s="166">
        <v>294</v>
      </c>
      <c r="K115" s="166"/>
      <c r="L115" s="142"/>
      <c r="M115" s="142"/>
      <c r="N115" s="142"/>
      <c r="O115" s="158">
        <f>SUM(O116:S119)</f>
        <v>0</v>
      </c>
      <c r="P115" s="158"/>
      <c r="Q115" s="158"/>
      <c r="R115" s="158"/>
      <c r="S115" s="158"/>
      <c r="T115" s="158">
        <f>SUM(T116:W119)</f>
        <v>0</v>
      </c>
      <c r="U115" s="158"/>
      <c r="V115" s="158"/>
      <c r="W115" s="158"/>
    </row>
    <row r="116" spans="1:23" ht="42.6" customHeight="1">
      <c r="A116" s="156" t="s">
        <v>410</v>
      </c>
      <c r="B116" s="156">
        <v>58</v>
      </c>
      <c r="C116" s="167" t="s">
        <v>867</v>
      </c>
      <c r="D116" s="167"/>
      <c r="E116" s="167"/>
      <c r="F116" s="167"/>
      <c r="G116" s="167"/>
      <c r="H116" s="167" t="s">
        <v>867</v>
      </c>
      <c r="I116" s="167" t="s">
        <v>867</v>
      </c>
      <c r="J116" s="166">
        <v>295</v>
      </c>
      <c r="K116" s="166"/>
      <c r="L116" s="165"/>
      <c r="M116" s="165"/>
      <c r="N116" s="165"/>
      <c r="O116" s="157"/>
      <c r="P116" s="157"/>
      <c r="Q116" s="157"/>
      <c r="R116" s="157"/>
      <c r="S116" s="157"/>
      <c r="T116" s="157"/>
      <c r="U116" s="157"/>
      <c r="V116" s="157"/>
      <c r="W116" s="157"/>
    </row>
    <row r="117" spans="1:23" ht="50.1" customHeight="1">
      <c r="A117" s="156" t="s">
        <v>411</v>
      </c>
      <c r="B117" s="156"/>
      <c r="C117" s="167" t="s">
        <v>868</v>
      </c>
      <c r="D117" s="167"/>
      <c r="E117" s="167"/>
      <c r="F117" s="167"/>
      <c r="G117" s="167"/>
      <c r="H117" s="167" t="s">
        <v>868</v>
      </c>
      <c r="I117" s="167" t="s">
        <v>868</v>
      </c>
      <c r="J117" s="166">
        <v>296</v>
      </c>
      <c r="K117" s="166"/>
      <c r="L117" s="165"/>
      <c r="M117" s="165"/>
      <c r="N117" s="165"/>
      <c r="O117" s="157"/>
      <c r="P117" s="157"/>
      <c r="Q117" s="157"/>
      <c r="R117" s="157"/>
      <c r="S117" s="157"/>
      <c r="T117" s="157"/>
      <c r="U117" s="157"/>
      <c r="V117" s="157"/>
      <c r="W117" s="157"/>
    </row>
    <row r="118" spans="1:23" ht="30.6" customHeight="1">
      <c r="A118" s="156" t="s">
        <v>334</v>
      </c>
      <c r="B118" s="156" t="s">
        <v>329</v>
      </c>
      <c r="C118" s="167" t="s">
        <v>869</v>
      </c>
      <c r="D118" s="167"/>
      <c r="E118" s="167"/>
      <c r="F118" s="167"/>
      <c r="G118" s="167"/>
      <c r="H118" s="167" t="s">
        <v>869</v>
      </c>
      <c r="I118" s="167" t="s">
        <v>869</v>
      </c>
      <c r="J118" s="166">
        <v>297</v>
      </c>
      <c r="K118" s="166"/>
      <c r="L118" s="165"/>
      <c r="M118" s="165"/>
      <c r="N118" s="165"/>
      <c r="O118" s="157"/>
      <c r="P118" s="157"/>
      <c r="Q118" s="157"/>
      <c r="R118" s="157"/>
      <c r="S118" s="157"/>
      <c r="T118" s="157"/>
      <c r="U118" s="157"/>
      <c r="V118" s="157"/>
      <c r="W118" s="157"/>
    </row>
    <row r="119" spans="1:23" ht="41.1" customHeight="1">
      <c r="A119" s="156" t="s">
        <v>412</v>
      </c>
      <c r="B119" s="156" t="s">
        <v>311</v>
      </c>
      <c r="C119" s="167" t="s">
        <v>870</v>
      </c>
      <c r="D119" s="167"/>
      <c r="E119" s="167"/>
      <c r="F119" s="167"/>
      <c r="G119" s="167"/>
      <c r="H119" s="167" t="s">
        <v>870</v>
      </c>
      <c r="I119" s="167" t="s">
        <v>870</v>
      </c>
      <c r="J119" s="166">
        <v>298</v>
      </c>
      <c r="K119" s="166"/>
      <c r="L119" s="165"/>
      <c r="M119" s="165"/>
      <c r="N119" s="165"/>
      <c r="O119" s="157"/>
      <c r="P119" s="157"/>
      <c r="Q119" s="157"/>
      <c r="R119" s="157"/>
      <c r="S119" s="157"/>
      <c r="T119" s="157"/>
      <c r="U119" s="157"/>
      <c r="V119" s="157"/>
      <c r="W119" s="157"/>
    </row>
    <row r="120" spans="1:23" ht="39.6" customHeight="1">
      <c r="A120" s="156"/>
      <c r="B120" s="156" t="s">
        <v>330</v>
      </c>
      <c r="C120" s="167" t="s">
        <v>413</v>
      </c>
      <c r="D120" s="167"/>
      <c r="E120" s="167"/>
      <c r="F120" s="167"/>
      <c r="G120" s="167"/>
      <c r="H120" s="167" t="s">
        <v>365</v>
      </c>
      <c r="I120" s="167" t="s">
        <v>365</v>
      </c>
      <c r="J120" s="166">
        <v>299</v>
      </c>
      <c r="K120" s="166"/>
      <c r="L120" s="142"/>
      <c r="M120" s="142"/>
      <c r="N120" s="142"/>
      <c r="O120" s="158">
        <f>IF((O94-O107)&gt;0,O94-O107,0)</f>
        <v>4095</v>
      </c>
      <c r="P120" s="158"/>
      <c r="Q120" s="158"/>
      <c r="R120" s="158"/>
      <c r="S120" s="158"/>
      <c r="T120" s="158">
        <f>IF((T94-T107)&gt;0,T94-T107,0)</f>
        <v>0</v>
      </c>
      <c r="U120" s="158"/>
      <c r="V120" s="158"/>
      <c r="W120" s="158"/>
    </row>
    <row r="121" spans="1:23" ht="39" customHeight="1">
      <c r="A121" s="156"/>
      <c r="B121" s="156" t="s">
        <v>331</v>
      </c>
      <c r="C121" s="167" t="s">
        <v>414</v>
      </c>
      <c r="D121" s="167"/>
      <c r="E121" s="167"/>
      <c r="F121" s="167"/>
      <c r="G121" s="167"/>
      <c r="H121" s="167" t="s">
        <v>366</v>
      </c>
      <c r="I121" s="167" t="s">
        <v>366</v>
      </c>
      <c r="J121" s="166">
        <v>300</v>
      </c>
      <c r="K121" s="166"/>
      <c r="L121" s="142"/>
      <c r="M121" s="142"/>
      <c r="N121" s="142"/>
      <c r="O121" s="158">
        <f>IF((O107-O94)&gt;0,O107-O94,0)</f>
        <v>0</v>
      </c>
      <c r="P121" s="158"/>
      <c r="Q121" s="158"/>
      <c r="R121" s="158"/>
      <c r="S121" s="158"/>
      <c r="T121" s="158">
        <f>IF((T107-T94)&gt;0,T107-T94,0)</f>
        <v>0</v>
      </c>
      <c r="U121" s="158"/>
      <c r="V121" s="158"/>
      <c r="W121" s="158"/>
    </row>
    <row r="122" spans="1:23" ht="53.1" customHeight="1">
      <c r="A122" s="156" t="s">
        <v>336</v>
      </c>
      <c r="B122" s="156" t="s">
        <v>332</v>
      </c>
      <c r="C122" s="167" t="s">
        <v>415</v>
      </c>
      <c r="D122" s="167"/>
      <c r="E122" s="167"/>
      <c r="F122" s="167"/>
      <c r="G122" s="167"/>
      <c r="H122" s="167" t="s">
        <v>367</v>
      </c>
      <c r="I122" s="167" t="s">
        <v>367</v>
      </c>
      <c r="J122" s="166">
        <v>301</v>
      </c>
      <c r="K122" s="166"/>
      <c r="L122" s="165"/>
      <c r="M122" s="165"/>
      <c r="N122" s="165"/>
      <c r="O122" s="157"/>
      <c r="P122" s="157"/>
      <c r="Q122" s="157"/>
      <c r="R122" s="157"/>
      <c r="S122" s="157"/>
      <c r="T122" s="157"/>
      <c r="U122" s="157"/>
      <c r="V122" s="157"/>
      <c r="W122" s="157"/>
    </row>
    <row r="123" spans="1:23" ht="56.1" customHeight="1">
      <c r="A123" s="156" t="s">
        <v>337</v>
      </c>
      <c r="B123" s="156" t="s">
        <v>311</v>
      </c>
      <c r="C123" s="167" t="s">
        <v>416</v>
      </c>
      <c r="D123" s="167"/>
      <c r="E123" s="167"/>
      <c r="F123" s="167"/>
      <c r="G123" s="167"/>
      <c r="H123" s="167" t="s">
        <v>368</v>
      </c>
      <c r="I123" s="167" t="s">
        <v>368</v>
      </c>
      <c r="J123" s="166">
        <v>302</v>
      </c>
      <c r="K123" s="166"/>
      <c r="L123" s="165"/>
      <c r="M123" s="165"/>
      <c r="N123" s="165"/>
      <c r="O123" s="157">
        <v>95673</v>
      </c>
      <c r="P123" s="157"/>
      <c r="Q123" s="157"/>
      <c r="R123" s="157"/>
      <c r="S123" s="157"/>
      <c r="T123" s="157"/>
      <c r="U123" s="157"/>
      <c r="V123" s="157"/>
      <c r="W123" s="157"/>
    </row>
    <row r="124" spans="1:23" ht="39.6" customHeight="1">
      <c r="A124" s="156"/>
      <c r="B124" s="156" t="s">
        <v>311</v>
      </c>
      <c r="C124" s="167" t="s">
        <v>369</v>
      </c>
      <c r="D124" s="167"/>
      <c r="E124" s="167"/>
      <c r="F124" s="167"/>
      <c r="G124" s="167"/>
      <c r="H124" s="167" t="s">
        <v>369</v>
      </c>
      <c r="I124" s="167" t="s">
        <v>369</v>
      </c>
      <c r="J124" s="166">
        <v>303</v>
      </c>
      <c r="K124" s="166"/>
      <c r="L124" s="165"/>
      <c r="M124" s="165"/>
      <c r="N124" s="165"/>
      <c r="O124" s="157"/>
      <c r="P124" s="157"/>
      <c r="Q124" s="157"/>
      <c r="R124" s="157"/>
      <c r="S124" s="157"/>
      <c r="T124" s="157"/>
      <c r="U124" s="157"/>
      <c r="V124" s="157"/>
      <c r="W124" s="157"/>
    </row>
    <row r="125" spans="1:23" ht="41.1" customHeight="1">
      <c r="A125" s="156"/>
      <c r="B125" s="156" t="s">
        <v>333</v>
      </c>
      <c r="C125" s="167" t="s">
        <v>370</v>
      </c>
      <c r="D125" s="167"/>
      <c r="E125" s="167"/>
      <c r="F125" s="167"/>
      <c r="G125" s="167"/>
      <c r="H125" s="167" t="s">
        <v>370</v>
      </c>
      <c r="I125" s="167" t="s">
        <v>370</v>
      </c>
      <c r="J125" s="166">
        <v>304</v>
      </c>
      <c r="K125" s="166"/>
      <c r="L125" s="165"/>
      <c r="M125" s="165"/>
      <c r="N125" s="165"/>
      <c r="O125" s="157"/>
      <c r="P125" s="157"/>
      <c r="Q125" s="157"/>
      <c r="R125" s="157"/>
      <c r="S125" s="157"/>
      <c r="T125" s="157"/>
      <c r="U125" s="157"/>
      <c r="V125" s="157"/>
      <c r="W125" s="157"/>
    </row>
    <row r="126" spans="1:23" ht="30" customHeight="1">
      <c r="A126" s="156"/>
      <c r="B126" s="156" t="s">
        <v>311</v>
      </c>
      <c r="C126" s="167" t="s">
        <v>371</v>
      </c>
      <c r="D126" s="167"/>
      <c r="E126" s="167"/>
      <c r="F126" s="167"/>
      <c r="G126" s="167"/>
      <c r="H126" s="167" t="s">
        <v>371</v>
      </c>
      <c r="I126" s="167" t="s">
        <v>371</v>
      </c>
      <c r="J126" s="166">
        <v>305</v>
      </c>
      <c r="K126" s="166"/>
      <c r="L126" s="142"/>
      <c r="M126" s="142"/>
      <c r="N126" s="142"/>
      <c r="O126" s="158">
        <f>O22+O60+O72+O94+O122+O124</f>
        <v>349211</v>
      </c>
      <c r="P126" s="158"/>
      <c r="Q126" s="158"/>
      <c r="R126" s="158"/>
      <c r="S126" s="158"/>
      <c r="T126" s="158">
        <f>T22+T60+T72+T94+T122+T124</f>
        <v>611321</v>
      </c>
      <c r="U126" s="158"/>
      <c r="V126" s="158"/>
      <c r="W126" s="158"/>
    </row>
    <row r="127" spans="1:23" ht="31.5" customHeight="1">
      <c r="A127" s="156"/>
      <c r="B127" s="156" t="s">
        <v>334</v>
      </c>
      <c r="C127" s="167" t="s">
        <v>372</v>
      </c>
      <c r="D127" s="167"/>
      <c r="E127" s="167"/>
      <c r="F127" s="167"/>
      <c r="G127" s="167"/>
      <c r="H127" s="167" t="s">
        <v>372</v>
      </c>
      <c r="I127" s="167" t="s">
        <v>372</v>
      </c>
      <c r="J127" s="166">
        <v>306</v>
      </c>
      <c r="K127" s="166"/>
      <c r="L127" s="142"/>
      <c r="M127" s="142"/>
      <c r="N127" s="142"/>
      <c r="O127" s="158">
        <f>O40+O65+O82+O107+O123+O125</f>
        <v>857194</v>
      </c>
      <c r="P127" s="158"/>
      <c r="Q127" s="158"/>
      <c r="R127" s="158"/>
      <c r="S127" s="158"/>
      <c r="T127" s="158">
        <f>T40+T65+T82+T107+T123+T125</f>
        <v>609542</v>
      </c>
      <c r="U127" s="158"/>
      <c r="V127" s="158"/>
      <c r="W127" s="158"/>
    </row>
    <row r="128" spans="1:23" ht="48.95" customHeight="1">
      <c r="A128" s="156"/>
      <c r="B128" s="156" t="s">
        <v>335</v>
      </c>
      <c r="C128" s="167" t="s">
        <v>777</v>
      </c>
      <c r="D128" s="167"/>
      <c r="E128" s="167"/>
      <c r="F128" s="167"/>
      <c r="G128" s="167"/>
      <c r="H128" s="167" t="s">
        <v>373</v>
      </c>
      <c r="I128" s="167" t="s">
        <v>373</v>
      </c>
      <c r="J128" s="166">
        <v>307</v>
      </c>
      <c r="K128" s="166"/>
      <c r="L128" s="142"/>
      <c r="M128" s="142"/>
      <c r="N128" s="142"/>
      <c r="O128" s="158">
        <f>IF((O126-O127)&gt;0,O126-O127,0)</f>
        <v>0</v>
      </c>
      <c r="P128" s="158"/>
      <c r="Q128" s="158"/>
      <c r="R128" s="158"/>
      <c r="S128" s="158"/>
      <c r="T128" s="158">
        <f>IF((T126-T127)&gt;0,T126-T127,0)</f>
        <v>1779</v>
      </c>
      <c r="U128" s="158"/>
      <c r="V128" s="158"/>
      <c r="W128" s="158"/>
    </row>
    <row r="129" spans="1:23" ht="27.6" customHeight="1">
      <c r="A129" s="156"/>
      <c r="B129" s="156"/>
      <c r="C129" s="167" t="s">
        <v>417</v>
      </c>
      <c r="D129" s="167"/>
      <c r="E129" s="167"/>
      <c r="F129" s="167"/>
      <c r="G129" s="167"/>
      <c r="H129" s="167" t="s">
        <v>374</v>
      </c>
      <c r="I129" s="167" t="s">
        <v>374</v>
      </c>
      <c r="J129" s="166">
        <v>308</v>
      </c>
      <c r="K129" s="166"/>
      <c r="L129" s="142"/>
      <c r="M129" s="142"/>
      <c r="N129" s="142"/>
      <c r="O129" s="158">
        <f>IF((O127-O126)&gt;0,O127-O126,0)</f>
        <v>507983</v>
      </c>
      <c r="P129" s="158"/>
      <c r="Q129" s="158"/>
      <c r="R129" s="158"/>
      <c r="S129" s="158"/>
      <c r="T129" s="158">
        <f>IF((T127-T126)&gt;0,T127-T126,0)</f>
        <v>0</v>
      </c>
      <c r="U129" s="158"/>
      <c r="V129" s="158"/>
      <c r="W129" s="158"/>
    </row>
    <row r="130" spans="1:23" ht="39.950000000000003" customHeight="1">
      <c r="A130" s="156">
        <v>721</v>
      </c>
      <c r="B130" s="156" t="s">
        <v>337</v>
      </c>
      <c r="C130" s="167" t="s">
        <v>779</v>
      </c>
      <c r="D130" s="167"/>
      <c r="E130" s="167"/>
      <c r="F130" s="167"/>
      <c r="G130" s="167"/>
      <c r="H130" s="167" t="s">
        <v>375</v>
      </c>
      <c r="I130" s="167" t="s">
        <v>375</v>
      </c>
      <c r="J130" s="166">
        <v>309</v>
      </c>
      <c r="K130" s="166"/>
      <c r="L130" s="165"/>
      <c r="M130" s="165"/>
      <c r="N130" s="165"/>
      <c r="O130" s="157"/>
      <c r="P130" s="157"/>
      <c r="Q130" s="157"/>
      <c r="R130" s="157"/>
      <c r="S130" s="157"/>
      <c r="T130" s="157">
        <v>178</v>
      </c>
      <c r="U130" s="157"/>
      <c r="V130" s="157"/>
      <c r="W130" s="157"/>
    </row>
    <row r="131" spans="1:23" ht="23.45" customHeight="1">
      <c r="A131" s="156"/>
      <c r="B131" s="156"/>
      <c r="C131" s="167" t="s">
        <v>376</v>
      </c>
      <c r="D131" s="167"/>
      <c r="E131" s="167"/>
      <c r="F131" s="167"/>
      <c r="G131" s="167"/>
      <c r="H131" s="167" t="s">
        <v>376</v>
      </c>
      <c r="I131" s="167" t="s">
        <v>376</v>
      </c>
      <c r="J131" s="166">
        <v>310</v>
      </c>
      <c r="K131" s="166"/>
      <c r="L131" s="142"/>
      <c r="M131" s="142"/>
      <c r="N131" s="142"/>
      <c r="O131" s="158">
        <f>O132+O133</f>
        <v>0</v>
      </c>
      <c r="P131" s="158"/>
      <c r="Q131" s="158"/>
      <c r="R131" s="158"/>
      <c r="S131" s="158"/>
      <c r="T131" s="158">
        <f>T132+T133</f>
        <v>0</v>
      </c>
      <c r="U131" s="158"/>
      <c r="V131" s="158"/>
      <c r="W131" s="158"/>
    </row>
    <row r="132" spans="1:23" ht="33.6" customHeight="1">
      <c r="A132" s="156">
        <v>722</v>
      </c>
      <c r="B132" s="156"/>
      <c r="C132" s="167" t="s">
        <v>871</v>
      </c>
      <c r="D132" s="167"/>
      <c r="E132" s="167"/>
      <c r="F132" s="167"/>
      <c r="G132" s="167"/>
      <c r="H132" s="167" t="s">
        <v>871</v>
      </c>
      <c r="I132" s="167" t="s">
        <v>871</v>
      </c>
      <c r="J132" s="166">
        <v>311</v>
      </c>
      <c r="K132" s="166"/>
      <c r="L132" s="165"/>
      <c r="M132" s="165"/>
      <c r="N132" s="165"/>
      <c r="O132" s="157"/>
      <c r="P132" s="157"/>
      <c r="Q132" s="157"/>
      <c r="R132" s="157"/>
      <c r="S132" s="157"/>
      <c r="T132" s="157"/>
      <c r="U132" s="157"/>
      <c r="V132" s="157"/>
      <c r="W132" s="157"/>
    </row>
    <row r="133" spans="1:23" ht="26.1" customHeight="1">
      <c r="A133" s="156">
        <v>724</v>
      </c>
      <c r="B133" s="156"/>
      <c r="C133" s="167" t="s">
        <v>872</v>
      </c>
      <c r="D133" s="167"/>
      <c r="E133" s="167"/>
      <c r="F133" s="167"/>
      <c r="G133" s="167"/>
      <c r="H133" s="167" t="s">
        <v>872</v>
      </c>
      <c r="I133" s="167" t="s">
        <v>872</v>
      </c>
      <c r="J133" s="166">
        <v>312</v>
      </c>
      <c r="K133" s="166"/>
      <c r="L133" s="165"/>
      <c r="M133" s="165"/>
      <c r="N133" s="165"/>
      <c r="O133" s="157"/>
      <c r="P133" s="157"/>
      <c r="Q133" s="157"/>
      <c r="R133" s="157"/>
      <c r="S133" s="157"/>
      <c r="T133" s="157"/>
      <c r="U133" s="157"/>
      <c r="V133" s="157"/>
      <c r="W133" s="157"/>
    </row>
    <row r="134" spans="1:23" ht="27" customHeight="1">
      <c r="A134" s="156"/>
      <c r="B134" s="156"/>
      <c r="C134" s="167" t="s">
        <v>377</v>
      </c>
      <c r="D134" s="167"/>
      <c r="E134" s="167"/>
      <c r="F134" s="167"/>
      <c r="G134" s="167"/>
      <c r="H134" s="167" t="s">
        <v>377</v>
      </c>
      <c r="I134" s="167" t="s">
        <v>377</v>
      </c>
      <c r="J134" s="166">
        <v>313</v>
      </c>
      <c r="K134" s="166"/>
      <c r="L134" s="142"/>
      <c r="M134" s="142"/>
      <c r="N134" s="142"/>
      <c r="O134" s="158">
        <f>O135+O136</f>
        <v>0</v>
      </c>
      <c r="P134" s="158"/>
      <c r="Q134" s="158"/>
      <c r="R134" s="158"/>
      <c r="S134" s="158"/>
      <c r="T134" s="158">
        <f>T135+T136</f>
        <v>0</v>
      </c>
      <c r="U134" s="158"/>
      <c r="V134" s="158"/>
      <c r="W134" s="158"/>
    </row>
    <row r="135" spans="1:23" ht="27.95" customHeight="1">
      <c r="A135" s="156">
        <v>723</v>
      </c>
      <c r="B135" s="156"/>
      <c r="C135" s="167" t="s">
        <v>378</v>
      </c>
      <c r="D135" s="167"/>
      <c r="E135" s="167"/>
      <c r="F135" s="167"/>
      <c r="G135" s="167"/>
      <c r="H135" s="167" t="s">
        <v>378</v>
      </c>
      <c r="I135" s="167" t="s">
        <v>378</v>
      </c>
      <c r="J135" s="166">
        <v>314</v>
      </c>
      <c r="K135" s="166"/>
      <c r="L135" s="165"/>
      <c r="M135" s="165"/>
      <c r="N135" s="165"/>
      <c r="O135" s="157"/>
      <c r="P135" s="157"/>
      <c r="Q135" s="157"/>
      <c r="R135" s="157"/>
      <c r="S135" s="157"/>
      <c r="T135" s="157"/>
      <c r="U135" s="157"/>
      <c r="V135" s="157"/>
      <c r="W135" s="157"/>
    </row>
    <row r="136" spans="1:23" ht="28.5" customHeight="1">
      <c r="A136" s="156">
        <v>725</v>
      </c>
      <c r="B136" s="156"/>
      <c r="C136" s="167" t="s">
        <v>379</v>
      </c>
      <c r="D136" s="167"/>
      <c r="E136" s="167"/>
      <c r="F136" s="167"/>
      <c r="G136" s="167"/>
      <c r="H136" s="167" t="s">
        <v>379</v>
      </c>
      <c r="I136" s="167" t="s">
        <v>379</v>
      </c>
      <c r="J136" s="166">
        <v>315</v>
      </c>
      <c r="K136" s="166"/>
      <c r="L136" s="165"/>
      <c r="M136" s="165"/>
      <c r="N136" s="165"/>
      <c r="O136" s="157"/>
      <c r="P136" s="157"/>
      <c r="Q136" s="157"/>
      <c r="R136" s="157"/>
      <c r="S136" s="157"/>
      <c r="T136" s="157"/>
      <c r="U136" s="157"/>
      <c r="V136" s="157"/>
      <c r="W136" s="157"/>
    </row>
    <row r="137" spans="1:23" ht="66.95" customHeight="1">
      <c r="A137" s="156"/>
      <c r="B137" s="156">
        <v>721</v>
      </c>
      <c r="C137" s="167" t="s">
        <v>776</v>
      </c>
      <c r="D137" s="167"/>
      <c r="E137" s="167"/>
      <c r="F137" s="167"/>
      <c r="G137" s="167"/>
      <c r="H137" s="167" t="s">
        <v>380</v>
      </c>
      <c r="I137" s="167" t="s">
        <v>380</v>
      </c>
      <c r="J137" s="166">
        <v>316</v>
      </c>
      <c r="K137" s="166"/>
      <c r="L137" s="142"/>
      <c r="M137" s="142"/>
      <c r="N137" s="142"/>
      <c r="O137" s="162">
        <f>IF((O128-O129-O130-O131+O134)&gt;0,O128-O129-O130-O131+O134,0)</f>
        <v>0</v>
      </c>
      <c r="P137" s="163"/>
      <c r="Q137" s="163"/>
      <c r="R137" s="163"/>
      <c r="S137" s="164"/>
      <c r="T137" s="162">
        <f>IF((T128-T129-T130-T131+T134)&gt;0,T128-T129-T130-T131+T134,0)</f>
        <v>1601</v>
      </c>
      <c r="U137" s="163"/>
      <c r="V137" s="163"/>
      <c r="W137" s="164"/>
    </row>
    <row r="138" spans="1:23" ht="42.95" customHeight="1">
      <c r="A138" s="156"/>
      <c r="B138" s="156"/>
      <c r="C138" s="167" t="s">
        <v>382</v>
      </c>
      <c r="D138" s="167"/>
      <c r="E138" s="167"/>
      <c r="F138" s="167"/>
      <c r="G138" s="167"/>
      <c r="H138" s="167" t="s">
        <v>381</v>
      </c>
      <c r="I138" s="167" t="s">
        <v>381</v>
      </c>
      <c r="J138" s="166">
        <v>317</v>
      </c>
      <c r="K138" s="166"/>
      <c r="L138" s="142"/>
      <c r="M138" s="142"/>
      <c r="N138" s="142"/>
      <c r="O138" s="158">
        <f>IF((O128-O129-O130-O131+O134)&lt;0,ABS(O128-O129-O130-O131+O134),0)</f>
        <v>507983</v>
      </c>
      <c r="P138" s="158"/>
      <c r="Q138" s="158"/>
      <c r="R138" s="158"/>
      <c r="S138" s="158"/>
      <c r="T138" s="158">
        <f>IF((T128-T129-T130-T131+T134)&lt;0,ABS(T128-T129-T130-T131+T134),0)</f>
        <v>0</v>
      </c>
      <c r="U138" s="158"/>
      <c r="V138" s="158"/>
      <c r="W138" s="158"/>
    </row>
    <row r="139" spans="1:23" ht="40.5" customHeight="1">
      <c r="A139" s="156">
        <v>726</v>
      </c>
      <c r="B139" s="156">
        <v>724</v>
      </c>
      <c r="C139" s="167" t="s">
        <v>418</v>
      </c>
      <c r="D139" s="167"/>
      <c r="E139" s="167"/>
      <c r="F139" s="167"/>
      <c r="G139" s="167"/>
      <c r="H139" s="167" t="s">
        <v>383</v>
      </c>
      <c r="I139" s="167" t="s">
        <v>383</v>
      </c>
      <c r="J139" s="166">
        <v>318</v>
      </c>
      <c r="K139" s="166"/>
      <c r="L139" s="165"/>
      <c r="M139" s="165"/>
      <c r="N139" s="165"/>
      <c r="O139" s="157"/>
      <c r="P139" s="157"/>
      <c r="Q139" s="157"/>
      <c r="R139" s="157"/>
      <c r="S139" s="157"/>
      <c r="T139" s="157"/>
      <c r="U139" s="157"/>
      <c r="V139" s="157"/>
      <c r="W139" s="157"/>
    </row>
    <row r="140" spans="1:23" ht="27.6" customHeight="1">
      <c r="A140" s="156"/>
      <c r="B140" s="156"/>
      <c r="C140" s="167" t="s">
        <v>384</v>
      </c>
      <c r="D140" s="167"/>
      <c r="E140" s="167"/>
      <c r="F140" s="167"/>
      <c r="G140" s="167"/>
      <c r="H140" s="167" t="s">
        <v>384</v>
      </c>
      <c r="I140" s="167" t="s">
        <v>384</v>
      </c>
      <c r="J140" s="166">
        <v>319</v>
      </c>
      <c r="K140" s="166"/>
      <c r="L140" s="165"/>
      <c r="M140" s="165"/>
      <c r="N140" s="165"/>
      <c r="O140" s="157"/>
      <c r="P140" s="157"/>
      <c r="Q140" s="157"/>
      <c r="R140" s="157"/>
      <c r="S140" s="157"/>
      <c r="T140" s="157"/>
      <c r="U140" s="157"/>
      <c r="V140" s="157"/>
      <c r="W140" s="157"/>
    </row>
    <row r="141" spans="1:23" ht="30" customHeight="1">
      <c r="A141" s="156"/>
      <c r="B141" s="156"/>
      <c r="C141" s="167" t="s">
        <v>385</v>
      </c>
      <c r="D141" s="167"/>
      <c r="E141" s="167"/>
      <c r="F141" s="167"/>
      <c r="G141" s="167"/>
      <c r="H141" s="167" t="s">
        <v>385</v>
      </c>
      <c r="I141" s="167" t="s">
        <v>385</v>
      </c>
      <c r="J141" s="166">
        <v>320</v>
      </c>
      <c r="K141" s="166"/>
      <c r="L141" s="165"/>
      <c r="M141" s="165"/>
      <c r="N141" s="165"/>
      <c r="O141" s="157"/>
      <c r="P141" s="157"/>
      <c r="Q141" s="157"/>
      <c r="R141" s="157"/>
      <c r="S141" s="157"/>
      <c r="T141" s="157"/>
      <c r="U141" s="157"/>
      <c r="V141" s="157"/>
      <c r="W141" s="157"/>
    </row>
    <row r="142" spans="1:23" ht="21" customHeight="1">
      <c r="A142" s="156"/>
      <c r="B142" s="156"/>
      <c r="C142" s="167" t="s">
        <v>386</v>
      </c>
      <c r="D142" s="167"/>
      <c r="E142" s="167"/>
      <c r="F142" s="167"/>
      <c r="G142" s="167"/>
      <c r="H142" s="167" t="s">
        <v>386</v>
      </c>
      <c r="I142" s="167" t="s">
        <v>386</v>
      </c>
      <c r="J142" s="166">
        <v>321</v>
      </c>
      <c r="K142" s="166"/>
      <c r="L142" s="165"/>
      <c r="M142" s="165"/>
      <c r="N142" s="165"/>
      <c r="O142" s="159"/>
      <c r="P142" s="159"/>
      <c r="Q142" s="159"/>
      <c r="R142" s="159"/>
      <c r="S142" s="159"/>
      <c r="T142" s="159"/>
      <c r="U142" s="159"/>
      <c r="V142" s="159"/>
      <c r="W142" s="159"/>
    </row>
    <row r="143" spans="1:23" ht="21" customHeight="1">
      <c r="A143" s="156"/>
      <c r="B143" s="156"/>
      <c r="C143" s="167" t="s">
        <v>387</v>
      </c>
      <c r="D143" s="167"/>
      <c r="E143" s="167"/>
      <c r="F143" s="167"/>
      <c r="G143" s="167"/>
      <c r="H143" s="167" t="s">
        <v>387</v>
      </c>
      <c r="I143" s="167" t="s">
        <v>387</v>
      </c>
      <c r="J143" s="166">
        <v>322</v>
      </c>
      <c r="K143" s="166"/>
      <c r="L143" s="165"/>
      <c r="M143" s="165"/>
      <c r="N143" s="165"/>
      <c r="O143" s="159"/>
      <c r="P143" s="159"/>
      <c r="Q143" s="159"/>
      <c r="R143" s="159"/>
      <c r="S143" s="159"/>
      <c r="T143" s="159"/>
      <c r="U143" s="159"/>
      <c r="V143" s="159"/>
      <c r="W143" s="159"/>
    </row>
    <row r="144" spans="1:23" ht="27.95" customHeight="1">
      <c r="A144" s="156"/>
      <c r="B144" s="156"/>
      <c r="C144" s="167" t="s">
        <v>388</v>
      </c>
      <c r="D144" s="167"/>
      <c r="E144" s="167"/>
      <c r="F144" s="167"/>
      <c r="G144" s="167"/>
      <c r="H144" s="167" t="s">
        <v>388</v>
      </c>
      <c r="I144" s="167" t="s">
        <v>388</v>
      </c>
      <c r="J144" s="166">
        <v>323</v>
      </c>
      <c r="K144" s="166"/>
      <c r="L144" s="165"/>
      <c r="M144" s="165"/>
      <c r="N144" s="165"/>
      <c r="O144" s="159" t="s">
        <v>907</v>
      </c>
      <c r="P144" s="159"/>
      <c r="Q144" s="159"/>
      <c r="R144" s="159"/>
      <c r="S144" s="159"/>
      <c r="T144" s="159" t="s">
        <v>907</v>
      </c>
      <c r="U144" s="159"/>
      <c r="V144" s="159"/>
      <c r="W144" s="159"/>
    </row>
    <row r="145" spans="1:23" ht="26.1" customHeight="1">
      <c r="A145" s="156"/>
      <c r="B145" s="156"/>
      <c r="C145" s="167" t="s">
        <v>389</v>
      </c>
      <c r="D145" s="167"/>
      <c r="E145" s="167"/>
      <c r="F145" s="167"/>
      <c r="G145" s="167"/>
      <c r="H145" s="167" t="s">
        <v>389</v>
      </c>
      <c r="I145" s="167" t="s">
        <v>389</v>
      </c>
      <c r="J145" s="166">
        <v>324</v>
      </c>
      <c r="K145" s="166"/>
      <c r="L145" s="165"/>
      <c r="M145" s="165"/>
      <c r="N145" s="165"/>
      <c r="O145" s="159" t="s">
        <v>907</v>
      </c>
      <c r="P145" s="159"/>
      <c r="Q145" s="159"/>
      <c r="R145" s="159"/>
      <c r="S145" s="159"/>
      <c r="T145" s="159" t="s">
        <v>907</v>
      </c>
      <c r="U145" s="159"/>
      <c r="V145" s="159"/>
      <c r="W145" s="159"/>
    </row>
    <row r="146" spans="1:23" ht="9.9499999999999993" customHeight="1">
      <c r="A146" s="39"/>
      <c r="B146" s="39"/>
      <c r="C146" s="40"/>
      <c r="D146" s="40"/>
      <c r="E146" s="40"/>
      <c r="F146" s="40"/>
      <c r="G146" s="40"/>
      <c r="H146" s="40"/>
      <c r="I146" s="40"/>
      <c r="J146" s="79"/>
      <c r="K146" s="79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</row>
    <row r="147" spans="1:23" ht="30.6" customHeight="1">
      <c r="A147" s="155"/>
      <c r="B147" s="155"/>
      <c r="C147" s="155"/>
      <c r="D147" s="155"/>
      <c r="E147" s="155"/>
      <c r="F147" s="155"/>
      <c r="G147" s="155"/>
      <c r="H147" s="155"/>
      <c r="I147" s="155"/>
      <c r="J147" s="155"/>
      <c r="K147" s="155"/>
      <c r="O147" s="155"/>
      <c r="P147" s="155"/>
      <c r="Q147" s="155"/>
      <c r="R147" s="155"/>
      <c r="S147" s="155"/>
      <c r="T147" s="155"/>
      <c r="U147" s="155"/>
      <c r="V147" s="155"/>
      <c r="W147" s="155"/>
    </row>
    <row r="148" spans="1:23" ht="20.45" customHeight="1">
      <c r="A148" s="155"/>
      <c r="B148" s="155"/>
      <c r="F148" s="155" t="s">
        <v>256</v>
      </c>
      <c r="G148" s="155"/>
      <c r="H148" s="155"/>
      <c r="I148" s="155"/>
      <c r="J148" s="155"/>
      <c r="K148" s="155"/>
      <c r="L148" s="155"/>
      <c r="M148" s="155"/>
      <c r="N148" s="155"/>
      <c r="Q148" s="155" t="s">
        <v>257</v>
      </c>
      <c r="R148" s="155"/>
      <c r="S148" s="155"/>
      <c r="T148" s="155"/>
      <c r="U148" s="155"/>
      <c r="V148" s="155"/>
      <c r="W148" s="155"/>
    </row>
    <row r="149" spans="1:23">
      <c r="A149" s="161" t="s">
        <v>254</v>
      </c>
      <c r="B149" s="161"/>
      <c r="C149" s="4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58" t="s">
        <v>586</v>
      </c>
      <c r="Q149" s="155"/>
      <c r="R149" s="155"/>
      <c r="S149" s="155"/>
      <c r="T149" s="155"/>
      <c r="U149" s="155"/>
      <c r="V149" s="155"/>
      <c r="W149" s="155"/>
    </row>
    <row r="150" spans="1:23" ht="17.25" customHeight="1">
      <c r="A150" s="161" t="s">
        <v>451</v>
      </c>
      <c r="B150" s="161"/>
      <c r="C150" s="4"/>
      <c r="D150" s="58"/>
      <c r="E150" s="160"/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Q150" s="160"/>
      <c r="R150" s="160"/>
      <c r="S150" s="160"/>
      <c r="T150" s="160"/>
      <c r="U150" s="160"/>
      <c r="V150" s="160"/>
      <c r="W150" s="160"/>
    </row>
    <row r="151" spans="1:23" ht="6.95" customHeight="1">
      <c r="A151" s="155"/>
      <c r="B151" s="155"/>
      <c r="C151" s="155"/>
      <c r="D151" s="155"/>
      <c r="E151" s="155"/>
      <c r="F151" s="155"/>
      <c r="G151" s="155"/>
      <c r="H151" s="155"/>
      <c r="I151" s="155"/>
      <c r="J151" s="155"/>
      <c r="K151" s="155"/>
      <c r="O151" s="155"/>
      <c r="P151" s="155"/>
      <c r="Q151" s="155"/>
      <c r="R151" s="155"/>
      <c r="S151" s="155"/>
      <c r="T151" s="155"/>
      <c r="U151" s="155"/>
      <c r="V151" s="155"/>
      <c r="W151" s="155"/>
    </row>
    <row r="152" spans="1:23" ht="23.45" customHeight="1">
      <c r="A152" s="155"/>
      <c r="B152" s="155"/>
      <c r="E152" s="177" t="s">
        <v>259</v>
      </c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Q152" s="155" t="s">
        <v>258</v>
      </c>
      <c r="R152" s="155"/>
      <c r="S152" s="155"/>
      <c r="T152" s="155"/>
      <c r="U152" s="155"/>
      <c r="V152" s="155"/>
      <c r="W152" s="155"/>
    </row>
    <row r="153" spans="1:23">
      <c r="A153" s="155"/>
      <c r="B153" s="155"/>
      <c r="C153" s="155"/>
      <c r="D153" s="155"/>
      <c r="E153" s="155"/>
      <c r="F153" s="155"/>
      <c r="G153" s="155"/>
      <c r="H153" s="155"/>
      <c r="I153" s="155"/>
      <c r="J153" s="155"/>
      <c r="K153" s="155"/>
      <c r="O153" s="155"/>
      <c r="P153" s="155"/>
      <c r="Q153" s="155"/>
      <c r="R153" s="155"/>
      <c r="S153" s="155"/>
      <c r="T153" s="155"/>
      <c r="U153" s="155"/>
      <c r="V153" s="155"/>
      <c r="W153" s="155"/>
    </row>
    <row r="154" spans="1:23"/>
  </sheetData>
  <sheetProtection sheet="1" objects="1" scenarios="1"/>
  <mergeCells count="799">
    <mergeCell ref="Q152:W152"/>
    <mergeCell ref="E152:O152"/>
    <mergeCell ref="H14:N14"/>
    <mergeCell ref="C15:U15"/>
    <mergeCell ref="L16:O16"/>
    <mergeCell ref="O18:W18"/>
    <mergeCell ref="C28:I28"/>
    <mergeCell ref="C29:I29"/>
    <mergeCell ref="C30:I30"/>
    <mergeCell ref="T21:W21"/>
    <mergeCell ref="L21:N21"/>
    <mergeCell ref="O21:S21"/>
    <mergeCell ref="L22:N22"/>
    <mergeCell ref="O22:S22"/>
    <mergeCell ref="T22:W22"/>
    <mergeCell ref="J26:K26"/>
    <mergeCell ref="J27:K27"/>
    <mergeCell ref="J28:K28"/>
    <mergeCell ref="J29:K29"/>
    <mergeCell ref="C25:I25"/>
    <mergeCell ref="J23:K23"/>
    <mergeCell ref="J24:K24"/>
    <mergeCell ref="J25:K25"/>
    <mergeCell ref="J22:K22"/>
    <mergeCell ref="C57:I57"/>
    <mergeCell ref="A97:B97"/>
    <mergeCell ref="A98:B98"/>
    <mergeCell ref="A99:B99"/>
    <mergeCell ref="A100:B100"/>
    <mergeCell ref="O19:W19"/>
    <mergeCell ref="L19:N20"/>
    <mergeCell ref="J19:K20"/>
    <mergeCell ref="C19:I20"/>
    <mergeCell ref="A19:B20"/>
    <mergeCell ref="T20:W20"/>
    <mergeCell ref="O20:S20"/>
    <mergeCell ref="C36:I36"/>
    <mergeCell ref="C37:I37"/>
    <mergeCell ref="C38:I38"/>
    <mergeCell ref="C39:I39"/>
    <mergeCell ref="C40:I40"/>
    <mergeCell ref="C31:I31"/>
    <mergeCell ref="C32:I32"/>
    <mergeCell ref="C33:I33"/>
    <mergeCell ref="C34:I34"/>
    <mergeCell ref="C35:I35"/>
    <mergeCell ref="C26:I26"/>
    <mergeCell ref="C27:I27"/>
    <mergeCell ref="C24:I24"/>
    <mergeCell ref="K8:O8"/>
    <mergeCell ref="A9:I9"/>
    <mergeCell ref="A10:I10"/>
    <mergeCell ref="A11:I11"/>
    <mergeCell ref="A12:I12"/>
    <mergeCell ref="A3:C3"/>
    <mergeCell ref="C4:I4"/>
    <mergeCell ref="A5:I5"/>
    <mergeCell ref="C6:I6"/>
    <mergeCell ref="A7:I7"/>
    <mergeCell ref="A21:B21"/>
    <mergeCell ref="C21:I21"/>
    <mergeCell ref="J21:K21"/>
    <mergeCell ref="A22:B22"/>
    <mergeCell ref="A24:B24"/>
    <mergeCell ref="L23:N23"/>
    <mergeCell ref="L24:N24"/>
    <mergeCell ref="F16:J16"/>
    <mergeCell ref="A25:B25"/>
    <mergeCell ref="C22:I22"/>
    <mergeCell ref="A23:B23"/>
    <mergeCell ref="C23:I23"/>
    <mergeCell ref="C58:I58"/>
    <mergeCell ref="C59:I59"/>
    <mergeCell ref="C60:I60"/>
    <mergeCell ref="C51:I51"/>
    <mergeCell ref="C52:I52"/>
    <mergeCell ref="C53:I53"/>
    <mergeCell ref="C54:I54"/>
    <mergeCell ref="C55:I55"/>
    <mergeCell ref="C56:I56"/>
    <mergeCell ref="C46:I46"/>
    <mergeCell ref="C47:I47"/>
    <mergeCell ref="C48:I48"/>
    <mergeCell ref="C49:I49"/>
    <mergeCell ref="C50:I50"/>
    <mergeCell ref="C41:I41"/>
    <mergeCell ref="C42:I42"/>
    <mergeCell ref="C43:I43"/>
    <mergeCell ref="C44:I44"/>
    <mergeCell ref="C45:I45"/>
    <mergeCell ref="A26:B26"/>
    <mergeCell ref="C76:I76"/>
    <mergeCell ref="C77:I77"/>
    <mergeCell ref="C78:I78"/>
    <mergeCell ref="C79:I79"/>
    <mergeCell ref="C80:I80"/>
    <mergeCell ref="C71:I71"/>
    <mergeCell ref="C72:I72"/>
    <mergeCell ref="C73:I73"/>
    <mergeCell ref="C74:I74"/>
    <mergeCell ref="C75:I75"/>
    <mergeCell ref="C66:I66"/>
    <mergeCell ref="C67:I67"/>
    <mergeCell ref="C68:I68"/>
    <mergeCell ref="C69:I69"/>
    <mergeCell ref="C70:I70"/>
    <mergeCell ref="C61:I61"/>
    <mergeCell ref="C62:I62"/>
    <mergeCell ref="C63:I63"/>
    <mergeCell ref="C64:I64"/>
    <mergeCell ref="C65:I65"/>
    <mergeCell ref="C95:I95"/>
    <mergeCell ref="C96:I96"/>
    <mergeCell ref="C97:I97"/>
    <mergeCell ref="C98:I98"/>
    <mergeCell ref="C99:I99"/>
    <mergeCell ref="C91:I91"/>
    <mergeCell ref="C92:I92"/>
    <mergeCell ref="C93:I93"/>
    <mergeCell ref="C94:I94"/>
    <mergeCell ref="C86:I86"/>
    <mergeCell ref="C87:I87"/>
    <mergeCell ref="C88:I88"/>
    <mergeCell ref="C89:I89"/>
    <mergeCell ref="C90:I90"/>
    <mergeCell ref="C81:I81"/>
    <mergeCell ref="C82:I82"/>
    <mergeCell ref="C83:I83"/>
    <mergeCell ref="C84:I84"/>
    <mergeCell ref="C85:I85"/>
    <mergeCell ref="C115:I115"/>
    <mergeCell ref="C116:I116"/>
    <mergeCell ref="C117:I117"/>
    <mergeCell ref="C118:I118"/>
    <mergeCell ref="C119:I119"/>
    <mergeCell ref="C110:I110"/>
    <mergeCell ref="C111:I111"/>
    <mergeCell ref="C112:I112"/>
    <mergeCell ref="C113:I113"/>
    <mergeCell ref="C114:I114"/>
    <mergeCell ref="C105:I105"/>
    <mergeCell ref="C106:I106"/>
    <mergeCell ref="C107:I107"/>
    <mergeCell ref="C108:I108"/>
    <mergeCell ref="C109:I109"/>
    <mergeCell ref="C100:I100"/>
    <mergeCell ref="C101:I101"/>
    <mergeCell ref="C102:I102"/>
    <mergeCell ref="C103:I103"/>
    <mergeCell ref="C104:I104"/>
    <mergeCell ref="C127:I127"/>
    <mergeCell ref="C128:I128"/>
    <mergeCell ref="C129:I129"/>
    <mergeCell ref="C124:I124"/>
    <mergeCell ref="C125:I125"/>
    <mergeCell ref="C126:I126"/>
    <mergeCell ref="C123:I123"/>
    <mergeCell ref="C120:I120"/>
    <mergeCell ref="C121:I121"/>
    <mergeCell ref="C122:I122"/>
    <mergeCell ref="C145:I145"/>
    <mergeCell ref="C138:I138"/>
    <mergeCell ref="C139:I139"/>
    <mergeCell ref="C140:I140"/>
    <mergeCell ref="C141:I141"/>
    <mergeCell ref="C133:I133"/>
    <mergeCell ref="C134:I134"/>
    <mergeCell ref="C135:I135"/>
    <mergeCell ref="C136:I136"/>
    <mergeCell ref="C137:I137"/>
    <mergeCell ref="C131:I131"/>
    <mergeCell ref="C132:I132"/>
    <mergeCell ref="C147:I147"/>
    <mergeCell ref="C142:I142"/>
    <mergeCell ref="C143:I143"/>
    <mergeCell ref="J36:K36"/>
    <mergeCell ref="J37:K37"/>
    <mergeCell ref="J38:K38"/>
    <mergeCell ref="J39:K39"/>
    <mergeCell ref="J40:K40"/>
    <mergeCell ref="J61:K61"/>
    <mergeCell ref="J62:K62"/>
    <mergeCell ref="J63:K63"/>
    <mergeCell ref="J64:K64"/>
    <mergeCell ref="J65:K65"/>
    <mergeCell ref="J52:K52"/>
    <mergeCell ref="J53:K53"/>
    <mergeCell ref="J54:K54"/>
    <mergeCell ref="J55:K55"/>
    <mergeCell ref="J46:K46"/>
    <mergeCell ref="J47:K47"/>
    <mergeCell ref="J48:K48"/>
    <mergeCell ref="J49:K49"/>
    <mergeCell ref="C144:I144"/>
    <mergeCell ref="J31:K31"/>
    <mergeCell ref="J32:K32"/>
    <mergeCell ref="J33:K33"/>
    <mergeCell ref="J34:K34"/>
    <mergeCell ref="J35:K35"/>
    <mergeCell ref="J30:K30"/>
    <mergeCell ref="C151:I151"/>
    <mergeCell ref="C153:I153"/>
    <mergeCell ref="J56:K56"/>
    <mergeCell ref="J57:K57"/>
    <mergeCell ref="J58:K58"/>
    <mergeCell ref="J59:K59"/>
    <mergeCell ref="J60:K60"/>
    <mergeCell ref="J51:K51"/>
    <mergeCell ref="J41:K41"/>
    <mergeCell ref="J42:K42"/>
    <mergeCell ref="J43:K43"/>
    <mergeCell ref="J44:K44"/>
    <mergeCell ref="J45:K45"/>
    <mergeCell ref="J76:K76"/>
    <mergeCell ref="J77:K77"/>
    <mergeCell ref="J78:K78"/>
    <mergeCell ref="J79:K79"/>
    <mergeCell ref="C130:I130"/>
    <mergeCell ref="J50:K50"/>
    <mergeCell ref="J80:K80"/>
    <mergeCell ref="J71:K71"/>
    <mergeCell ref="J72:K72"/>
    <mergeCell ref="J73:K73"/>
    <mergeCell ref="J74:K74"/>
    <mergeCell ref="J75:K75"/>
    <mergeCell ref="J66:K66"/>
    <mergeCell ref="J67:K67"/>
    <mergeCell ref="J68:K68"/>
    <mergeCell ref="J69:K69"/>
    <mergeCell ref="J70:K70"/>
    <mergeCell ref="J95:K95"/>
    <mergeCell ref="J96:K96"/>
    <mergeCell ref="J97:K97"/>
    <mergeCell ref="J98:K98"/>
    <mergeCell ref="J99:K99"/>
    <mergeCell ref="J91:K91"/>
    <mergeCell ref="J92:K92"/>
    <mergeCell ref="J93:K93"/>
    <mergeCell ref="J94:K94"/>
    <mergeCell ref="J86:K86"/>
    <mergeCell ref="J87:K87"/>
    <mergeCell ref="J88:K88"/>
    <mergeCell ref="J89:K89"/>
    <mergeCell ref="J90:K90"/>
    <mergeCell ref="J81:K81"/>
    <mergeCell ref="J82:K82"/>
    <mergeCell ref="J83:K83"/>
    <mergeCell ref="J84:K84"/>
    <mergeCell ref="J85:K85"/>
    <mergeCell ref="J100:K100"/>
    <mergeCell ref="J101:K101"/>
    <mergeCell ref="J102:K102"/>
    <mergeCell ref="J103:K103"/>
    <mergeCell ref="J104:K104"/>
    <mergeCell ref="J115:K115"/>
    <mergeCell ref="J116:K116"/>
    <mergeCell ref="J117:K117"/>
    <mergeCell ref="J118:K118"/>
    <mergeCell ref="J110:K110"/>
    <mergeCell ref="J111:K111"/>
    <mergeCell ref="J112:K112"/>
    <mergeCell ref="J113:K113"/>
    <mergeCell ref="J114:K114"/>
    <mergeCell ref="J123:K123"/>
    <mergeCell ref="J120:K120"/>
    <mergeCell ref="J121:K121"/>
    <mergeCell ref="J122:K122"/>
    <mergeCell ref="J105:K105"/>
    <mergeCell ref="J106:K106"/>
    <mergeCell ref="J107:K107"/>
    <mergeCell ref="J108:K108"/>
    <mergeCell ref="J109:K109"/>
    <mergeCell ref="J119:K119"/>
    <mergeCell ref="J135:K135"/>
    <mergeCell ref="J136:K136"/>
    <mergeCell ref="J137:K137"/>
    <mergeCell ref="J127:K127"/>
    <mergeCell ref="J128:K128"/>
    <mergeCell ref="J129:K129"/>
    <mergeCell ref="J124:K124"/>
    <mergeCell ref="J125:K125"/>
    <mergeCell ref="J126:K126"/>
    <mergeCell ref="L76:N76"/>
    <mergeCell ref="L77:N77"/>
    <mergeCell ref="J130:K130"/>
    <mergeCell ref="J131:K131"/>
    <mergeCell ref="J132:K132"/>
    <mergeCell ref="J147:K147"/>
    <mergeCell ref="L35:N35"/>
    <mergeCell ref="L36:N36"/>
    <mergeCell ref="L37:N37"/>
    <mergeCell ref="L38:N38"/>
    <mergeCell ref="L39:N39"/>
    <mergeCell ref="L45:N45"/>
    <mergeCell ref="L46:N46"/>
    <mergeCell ref="L47:N47"/>
    <mergeCell ref="L48:N48"/>
    <mergeCell ref="L49:N49"/>
    <mergeCell ref="L40:N40"/>
    <mergeCell ref="L41:N41"/>
    <mergeCell ref="L42:N42"/>
    <mergeCell ref="L43:N43"/>
    <mergeCell ref="L44:N44"/>
    <mergeCell ref="L67:N67"/>
    <mergeCell ref="J142:K142"/>
    <mergeCell ref="J143:K143"/>
    <mergeCell ref="J151:K151"/>
    <mergeCell ref="L91:N91"/>
    <mergeCell ref="L92:N92"/>
    <mergeCell ref="L93:N93"/>
    <mergeCell ref="L94:N94"/>
    <mergeCell ref="L85:N85"/>
    <mergeCell ref="L86:N86"/>
    <mergeCell ref="L87:N87"/>
    <mergeCell ref="L88:N88"/>
    <mergeCell ref="L89:N89"/>
    <mergeCell ref="L96:N96"/>
    <mergeCell ref="L97:N97"/>
    <mergeCell ref="L114:N114"/>
    <mergeCell ref="L115:N115"/>
    <mergeCell ref="L116:N116"/>
    <mergeCell ref="L117:N117"/>
    <mergeCell ref="J144:K144"/>
    <mergeCell ref="J145:K145"/>
    <mergeCell ref="J138:K138"/>
    <mergeCell ref="J139:K139"/>
    <mergeCell ref="J140:K140"/>
    <mergeCell ref="J141:K141"/>
    <mergeCell ref="J133:K133"/>
    <mergeCell ref="J134:K134"/>
    <mergeCell ref="L98:N98"/>
    <mergeCell ref="L90:N90"/>
    <mergeCell ref="L25:N25"/>
    <mergeCell ref="L26:N26"/>
    <mergeCell ref="L27:N27"/>
    <mergeCell ref="L28:N28"/>
    <mergeCell ref="L29:N29"/>
    <mergeCell ref="L30:N30"/>
    <mergeCell ref="L31:N31"/>
    <mergeCell ref="L78:N78"/>
    <mergeCell ref="L79:N79"/>
    <mergeCell ref="L32:N32"/>
    <mergeCell ref="L33:N33"/>
    <mergeCell ref="L34:N34"/>
    <mergeCell ref="L80:N80"/>
    <mergeCell ref="L81:N81"/>
    <mergeCell ref="L82:N82"/>
    <mergeCell ref="L83:N83"/>
    <mergeCell ref="L68:N68"/>
    <mergeCell ref="L69:N69"/>
    <mergeCell ref="L60:N60"/>
    <mergeCell ref="L55:N55"/>
    <mergeCell ref="L84:N84"/>
    <mergeCell ref="L75:N75"/>
    <mergeCell ref="L107:N107"/>
    <mergeCell ref="L108:N108"/>
    <mergeCell ref="J153:K153"/>
    <mergeCell ref="L56:N56"/>
    <mergeCell ref="L57:N57"/>
    <mergeCell ref="L58:N58"/>
    <mergeCell ref="L59:N59"/>
    <mergeCell ref="L50:N50"/>
    <mergeCell ref="L51:N51"/>
    <mergeCell ref="L52:N52"/>
    <mergeCell ref="L53:N53"/>
    <mergeCell ref="L54:N54"/>
    <mergeCell ref="L65:N65"/>
    <mergeCell ref="L66:N66"/>
    <mergeCell ref="L61:N61"/>
    <mergeCell ref="L62:N62"/>
    <mergeCell ref="L63:N63"/>
    <mergeCell ref="L64:N64"/>
    <mergeCell ref="L95:N95"/>
    <mergeCell ref="L70:N70"/>
    <mergeCell ref="L71:N71"/>
    <mergeCell ref="L72:N72"/>
    <mergeCell ref="L73:N73"/>
    <mergeCell ref="L74:N74"/>
    <mergeCell ref="L99:N99"/>
    <mergeCell ref="L100:N100"/>
    <mergeCell ref="L101:N101"/>
    <mergeCell ref="L102:N102"/>
    <mergeCell ref="L103:N103"/>
    <mergeCell ref="L126:N126"/>
    <mergeCell ref="L127:N127"/>
    <mergeCell ref="L128:N128"/>
    <mergeCell ref="L124:N124"/>
    <mergeCell ref="L125:N125"/>
    <mergeCell ref="L122:N122"/>
    <mergeCell ref="L123:N123"/>
    <mergeCell ref="L119:N119"/>
    <mergeCell ref="L120:N120"/>
    <mergeCell ref="L121:N121"/>
    <mergeCell ref="L118:N118"/>
    <mergeCell ref="L109:N109"/>
    <mergeCell ref="L110:N110"/>
    <mergeCell ref="L111:N111"/>
    <mergeCell ref="L112:N112"/>
    <mergeCell ref="L113:N113"/>
    <mergeCell ref="L104:N104"/>
    <mergeCell ref="L105:N105"/>
    <mergeCell ref="L106:N106"/>
    <mergeCell ref="L142:N142"/>
    <mergeCell ref="L143:N143"/>
    <mergeCell ref="L144:N144"/>
    <mergeCell ref="L145:N145"/>
    <mergeCell ref="L137:N137"/>
    <mergeCell ref="L138:N138"/>
    <mergeCell ref="L139:N139"/>
    <mergeCell ref="L140:N140"/>
    <mergeCell ref="L132:N132"/>
    <mergeCell ref="L133:N133"/>
    <mergeCell ref="L134:N134"/>
    <mergeCell ref="L135:N135"/>
    <mergeCell ref="L136:N136"/>
    <mergeCell ref="L141:N141"/>
    <mergeCell ref="L129:N129"/>
    <mergeCell ref="L130:N130"/>
    <mergeCell ref="L131:N131"/>
    <mergeCell ref="O38:S38"/>
    <mergeCell ref="O39:S39"/>
    <mergeCell ref="O40:S40"/>
    <mergeCell ref="O41:S41"/>
    <mergeCell ref="O42:S42"/>
    <mergeCell ref="O23:S23"/>
    <mergeCell ref="O24:S24"/>
    <mergeCell ref="O25:S25"/>
    <mergeCell ref="O26:S26"/>
    <mergeCell ref="O27:S27"/>
    <mergeCell ref="O28:S28"/>
    <mergeCell ref="O29:S29"/>
    <mergeCell ref="O30:S30"/>
    <mergeCell ref="O31:S31"/>
    <mergeCell ref="O32:S32"/>
    <mergeCell ref="O33:S33"/>
    <mergeCell ref="O34:S34"/>
    <mergeCell ref="O35:S35"/>
    <mergeCell ref="O36:S36"/>
    <mergeCell ref="O37:S37"/>
    <mergeCell ref="O58:S58"/>
    <mergeCell ref="O59:S59"/>
    <mergeCell ref="O60:S60"/>
    <mergeCell ref="O61:S61"/>
    <mergeCell ref="O62:S62"/>
    <mergeCell ref="O53:S53"/>
    <mergeCell ref="O54:S54"/>
    <mergeCell ref="O55:S55"/>
    <mergeCell ref="O56:S56"/>
    <mergeCell ref="O57:S57"/>
    <mergeCell ref="O48:S48"/>
    <mergeCell ref="O49:S49"/>
    <mergeCell ref="O50:S50"/>
    <mergeCell ref="O51:S51"/>
    <mergeCell ref="O52:S52"/>
    <mergeCell ref="O43:S43"/>
    <mergeCell ref="O44:S44"/>
    <mergeCell ref="O45:S45"/>
    <mergeCell ref="O46:S46"/>
    <mergeCell ref="O47:S47"/>
    <mergeCell ref="O78:S78"/>
    <mergeCell ref="O79:S79"/>
    <mergeCell ref="O80:S80"/>
    <mergeCell ref="O81:S81"/>
    <mergeCell ref="O82:S82"/>
    <mergeCell ref="O73:S73"/>
    <mergeCell ref="O74:S74"/>
    <mergeCell ref="O75:S75"/>
    <mergeCell ref="O76:S76"/>
    <mergeCell ref="O77:S77"/>
    <mergeCell ref="O68:S68"/>
    <mergeCell ref="O69:S69"/>
    <mergeCell ref="O70:S70"/>
    <mergeCell ref="O71:S71"/>
    <mergeCell ref="O72:S72"/>
    <mergeCell ref="O63:S63"/>
    <mergeCell ref="O64:S64"/>
    <mergeCell ref="O65:S65"/>
    <mergeCell ref="O66:S66"/>
    <mergeCell ref="O67:S67"/>
    <mergeCell ref="O97:S97"/>
    <mergeCell ref="O98:S98"/>
    <mergeCell ref="O99:S99"/>
    <mergeCell ref="O100:S100"/>
    <mergeCell ref="O101:S101"/>
    <mergeCell ref="O93:S93"/>
    <mergeCell ref="O94:S94"/>
    <mergeCell ref="O95:S95"/>
    <mergeCell ref="O96:S96"/>
    <mergeCell ref="O88:S88"/>
    <mergeCell ref="O89:S89"/>
    <mergeCell ref="O90:S90"/>
    <mergeCell ref="O91:S91"/>
    <mergeCell ref="O92:S92"/>
    <mergeCell ref="O83:S83"/>
    <mergeCell ref="O84:S84"/>
    <mergeCell ref="O85:S85"/>
    <mergeCell ref="O86:S86"/>
    <mergeCell ref="O87:S87"/>
    <mergeCell ref="O122:S122"/>
    <mergeCell ref="O123:S123"/>
    <mergeCell ref="O107:S107"/>
    <mergeCell ref="O108:S108"/>
    <mergeCell ref="O109:S109"/>
    <mergeCell ref="O110:S110"/>
    <mergeCell ref="O111:S111"/>
    <mergeCell ref="O102:S102"/>
    <mergeCell ref="O103:S103"/>
    <mergeCell ref="O104:S104"/>
    <mergeCell ref="O105:S105"/>
    <mergeCell ref="O106:S106"/>
    <mergeCell ref="O117:S117"/>
    <mergeCell ref="O118:S118"/>
    <mergeCell ref="O119:S119"/>
    <mergeCell ref="O120:S120"/>
    <mergeCell ref="O112:S112"/>
    <mergeCell ref="O113:S113"/>
    <mergeCell ref="O114:S114"/>
    <mergeCell ref="O115:S115"/>
    <mergeCell ref="O116:S116"/>
    <mergeCell ref="T44:W44"/>
    <mergeCell ref="T45:W45"/>
    <mergeCell ref="T46:W46"/>
    <mergeCell ref="T69:W69"/>
    <mergeCell ref="T71:W71"/>
    <mergeCell ref="T62:W62"/>
    <mergeCell ref="O144:S144"/>
    <mergeCell ref="O145:S145"/>
    <mergeCell ref="O139:S139"/>
    <mergeCell ref="O140:S140"/>
    <mergeCell ref="O141:S141"/>
    <mergeCell ref="O142:S142"/>
    <mergeCell ref="O143:S143"/>
    <mergeCell ref="O135:S135"/>
    <mergeCell ref="O136:S136"/>
    <mergeCell ref="O137:S137"/>
    <mergeCell ref="O138:S138"/>
    <mergeCell ref="O129:S129"/>
    <mergeCell ref="O130:S130"/>
    <mergeCell ref="O124:S124"/>
    <mergeCell ref="O125:S125"/>
    <mergeCell ref="O126:S126"/>
    <mergeCell ref="O127:S127"/>
    <mergeCell ref="O128:S128"/>
    <mergeCell ref="T23:W23"/>
    <mergeCell ref="T24:W24"/>
    <mergeCell ref="T25:W25"/>
    <mergeCell ref="T26:W26"/>
    <mergeCell ref="T27:W27"/>
    <mergeCell ref="T28:W28"/>
    <mergeCell ref="T29:W29"/>
    <mergeCell ref="T30:W30"/>
    <mergeCell ref="T31:W31"/>
    <mergeCell ref="O151:S151"/>
    <mergeCell ref="O153:S153"/>
    <mergeCell ref="T57:W57"/>
    <mergeCell ref="T58:W58"/>
    <mergeCell ref="T59:W59"/>
    <mergeCell ref="T60:W60"/>
    <mergeCell ref="T61:W61"/>
    <mergeCell ref="T52:W52"/>
    <mergeCell ref="T53:W53"/>
    <mergeCell ref="T54:W54"/>
    <mergeCell ref="T55:W55"/>
    <mergeCell ref="T56:W56"/>
    <mergeCell ref="T77:W77"/>
    <mergeCell ref="T78:W78"/>
    <mergeCell ref="T79:W79"/>
    <mergeCell ref="T80:W80"/>
    <mergeCell ref="T81:W81"/>
    <mergeCell ref="T72:W72"/>
    <mergeCell ref="T73:W73"/>
    <mergeCell ref="O131:S131"/>
    <mergeCell ref="O132:S132"/>
    <mergeCell ref="O133:S133"/>
    <mergeCell ref="O134:S134"/>
    <mergeCell ref="O147:S147"/>
    <mergeCell ref="T67:W67"/>
    <mergeCell ref="T68:W68"/>
    <mergeCell ref="T70:W70"/>
    <mergeCell ref="T63:W63"/>
    <mergeCell ref="T64:W64"/>
    <mergeCell ref="T65:W65"/>
    <mergeCell ref="T66:W66"/>
    <mergeCell ref="T32:W32"/>
    <mergeCell ref="T33:W33"/>
    <mergeCell ref="T34:W34"/>
    <mergeCell ref="T35:W35"/>
    <mergeCell ref="T36:W36"/>
    <mergeCell ref="T37:W37"/>
    <mergeCell ref="T38:W38"/>
    <mergeCell ref="T39:W39"/>
    <mergeCell ref="T40:W40"/>
    <mergeCell ref="T41:W41"/>
    <mergeCell ref="T47:W47"/>
    <mergeCell ref="T48:W48"/>
    <mergeCell ref="T49:W49"/>
    <mergeCell ref="T50:W50"/>
    <mergeCell ref="T51:W51"/>
    <mergeCell ref="T42:W42"/>
    <mergeCell ref="T43:W43"/>
    <mergeCell ref="T82:W82"/>
    <mergeCell ref="T83:W83"/>
    <mergeCell ref="T84:W84"/>
    <mergeCell ref="T85:W85"/>
    <mergeCell ref="T86:W86"/>
    <mergeCell ref="T98:W98"/>
    <mergeCell ref="T99:W99"/>
    <mergeCell ref="T74:W74"/>
    <mergeCell ref="T75:W75"/>
    <mergeCell ref="T76:W76"/>
    <mergeCell ref="T100:W100"/>
    <mergeCell ref="T92:W92"/>
    <mergeCell ref="T93:W93"/>
    <mergeCell ref="T94:W94"/>
    <mergeCell ref="T95:W95"/>
    <mergeCell ref="T87:W87"/>
    <mergeCell ref="T88:W88"/>
    <mergeCell ref="T89:W89"/>
    <mergeCell ref="T90:W90"/>
    <mergeCell ref="T91:W91"/>
    <mergeCell ref="T96:W96"/>
    <mergeCell ref="T97:W97"/>
    <mergeCell ref="T106:W106"/>
    <mergeCell ref="T107:W107"/>
    <mergeCell ref="T108:W108"/>
    <mergeCell ref="T109:W109"/>
    <mergeCell ref="T110:W110"/>
    <mergeCell ref="T120:W120"/>
    <mergeCell ref="T101:W101"/>
    <mergeCell ref="T102:W102"/>
    <mergeCell ref="T103:W103"/>
    <mergeCell ref="T104:W104"/>
    <mergeCell ref="T105:W105"/>
    <mergeCell ref="T116:W116"/>
    <mergeCell ref="T117:W117"/>
    <mergeCell ref="T118:W118"/>
    <mergeCell ref="T119:W119"/>
    <mergeCell ref="T111:W111"/>
    <mergeCell ref="T112:W112"/>
    <mergeCell ref="T113:W113"/>
    <mergeCell ref="T114:W114"/>
    <mergeCell ref="T115:W115"/>
    <mergeCell ref="A42:B42"/>
    <mergeCell ref="A43:B43"/>
    <mergeCell ref="A44:B44"/>
    <mergeCell ref="A45:B45"/>
    <mergeCell ref="A46:B46"/>
    <mergeCell ref="A69:B69"/>
    <mergeCell ref="A70:B70"/>
    <mergeCell ref="A57:B57"/>
    <mergeCell ref="A62:B62"/>
    <mergeCell ref="A63:B63"/>
    <mergeCell ref="A64:B64"/>
    <mergeCell ref="A65:B65"/>
    <mergeCell ref="A66:B66"/>
    <mergeCell ref="A75:B75"/>
    <mergeCell ref="A76:B76"/>
    <mergeCell ref="A67:B67"/>
    <mergeCell ref="A68:B68"/>
    <mergeCell ref="A71:B71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7:B37"/>
    <mergeCell ref="A38:B38"/>
    <mergeCell ref="A39:B39"/>
    <mergeCell ref="A40:B40"/>
    <mergeCell ref="A41:B41"/>
    <mergeCell ref="A47:B47"/>
    <mergeCell ref="A48:B48"/>
    <mergeCell ref="A49:B49"/>
    <mergeCell ref="A50:B50"/>
    <mergeCell ref="A51:B51"/>
    <mergeCell ref="A87:B87"/>
    <mergeCell ref="A88:B88"/>
    <mergeCell ref="A89:B89"/>
    <mergeCell ref="A90:B90"/>
    <mergeCell ref="A91:B91"/>
    <mergeCell ref="A36:B36"/>
    <mergeCell ref="T151:W151"/>
    <mergeCell ref="T153:W153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78:B78"/>
    <mergeCell ref="A79:B79"/>
    <mergeCell ref="A80:B80"/>
    <mergeCell ref="A81:B81"/>
    <mergeCell ref="A72:B72"/>
    <mergeCell ref="A73:B73"/>
    <mergeCell ref="A74:B74"/>
    <mergeCell ref="A82:B82"/>
    <mergeCell ref="A83:B83"/>
    <mergeCell ref="A84:B84"/>
    <mergeCell ref="A85:B85"/>
    <mergeCell ref="A86:B86"/>
    <mergeCell ref="A77:B77"/>
    <mergeCell ref="A116:B116"/>
    <mergeCell ref="A117:B117"/>
    <mergeCell ref="A118:B118"/>
    <mergeCell ref="A106:B106"/>
    <mergeCell ref="A107:B107"/>
    <mergeCell ref="A108:B108"/>
    <mergeCell ref="A109:B109"/>
    <mergeCell ref="A110:B110"/>
    <mergeCell ref="A101:B101"/>
    <mergeCell ref="A102:B102"/>
    <mergeCell ref="A103:B103"/>
    <mergeCell ref="A104:B104"/>
    <mergeCell ref="A105:B105"/>
    <mergeCell ref="A96:B96"/>
    <mergeCell ref="A92:B92"/>
    <mergeCell ref="A93:B93"/>
    <mergeCell ref="A94:B94"/>
    <mergeCell ref="A95:B95"/>
    <mergeCell ref="A111:B111"/>
    <mergeCell ref="A112:B112"/>
    <mergeCell ref="A113:B113"/>
    <mergeCell ref="A114:B114"/>
    <mergeCell ref="A115:B115"/>
    <mergeCell ref="A153:B153"/>
    <mergeCell ref="A141:B141"/>
    <mergeCell ref="A142:B142"/>
    <mergeCell ref="A143:B143"/>
    <mergeCell ref="A144:B144"/>
    <mergeCell ref="A147:B147"/>
    <mergeCell ref="A148:B148"/>
    <mergeCell ref="A149:B149"/>
    <mergeCell ref="A126:B126"/>
    <mergeCell ref="A127:B127"/>
    <mergeCell ref="A128:B128"/>
    <mergeCell ref="A129:B129"/>
    <mergeCell ref="A130:B130"/>
    <mergeCell ref="A140:B140"/>
    <mergeCell ref="A145:B145"/>
    <mergeCell ref="A136:B136"/>
    <mergeCell ref="A137:B137"/>
    <mergeCell ref="A134:B134"/>
    <mergeCell ref="A135:B135"/>
    <mergeCell ref="F148:N148"/>
    <mergeCell ref="Q150:W150"/>
    <mergeCell ref="Q148:W148"/>
    <mergeCell ref="E150:O150"/>
    <mergeCell ref="A150:B150"/>
    <mergeCell ref="A119:B119"/>
    <mergeCell ref="A120:B120"/>
    <mergeCell ref="T141:W141"/>
    <mergeCell ref="T142:W142"/>
    <mergeCell ref="T134:W134"/>
    <mergeCell ref="T135:W135"/>
    <mergeCell ref="T136:W136"/>
    <mergeCell ref="T137:W137"/>
    <mergeCell ref="T138:W138"/>
    <mergeCell ref="T128:W128"/>
    <mergeCell ref="T129:W129"/>
    <mergeCell ref="T124:W124"/>
    <mergeCell ref="T125:W125"/>
    <mergeCell ref="T126:W126"/>
    <mergeCell ref="T127:W127"/>
    <mergeCell ref="T121:W121"/>
    <mergeCell ref="T122:W122"/>
    <mergeCell ref="T123:W123"/>
    <mergeCell ref="O121:S121"/>
    <mergeCell ref="A151:B151"/>
    <mergeCell ref="A152:B152"/>
    <mergeCell ref="A121:B121"/>
    <mergeCell ref="A122:B122"/>
    <mergeCell ref="A123:B123"/>
    <mergeCell ref="A124:B124"/>
    <mergeCell ref="A125:B125"/>
    <mergeCell ref="E149:O149"/>
    <mergeCell ref="Q149:W149"/>
    <mergeCell ref="T130:W130"/>
    <mergeCell ref="T131:W131"/>
    <mergeCell ref="T132:W132"/>
    <mergeCell ref="T133:W133"/>
    <mergeCell ref="T147:W147"/>
    <mergeCell ref="T143:W143"/>
    <mergeCell ref="T144:W144"/>
    <mergeCell ref="T145:W145"/>
    <mergeCell ref="T139:W139"/>
    <mergeCell ref="T140:W140"/>
    <mergeCell ref="A138:B138"/>
    <mergeCell ref="A139:B139"/>
    <mergeCell ref="A131:B131"/>
    <mergeCell ref="A132:B132"/>
    <mergeCell ref="A133:B133"/>
  </mergeCells>
  <phoneticPr fontId="12" type="noConversion"/>
  <dataValidations count="3">
    <dataValidation type="custom" allowBlank="1" showInputMessage="1" showErrorMessage="1" errorTitle="ПОГРЕШАН УНОС" error="Приликом уноса децималних вриједности користите зарез (,)." promptTitle="НАПОМЕНА" prompt="Приликом уноса децималних вриједности користите зарез (,).&#10;Унос са тачком (.) доводи до грешке при импорту у АПИФ-ову апликацију ФИА." sqref="O143:W143 O142:S142 O144:S145">
      <formula1>NOT(ISNUMBER(SEARCH(".",O142)))</formula1>
    </dataValidation>
    <dataValidation type="custom" allowBlank="1" showInputMessage="1" showErrorMessage="1" errorTitle="ПОГРЕШАН УНОС" error="У ово поље дозвољен је унос само цијелих бројева.&#10;Унос децималних вриједности (тачка или зарез) није дозвољен." sqref="O28:W30 O32:W39 O41:W43 O45:W47 O50:W57 O61:W64 O66:W69 O73:W81 O83:W91 O96:W101 O103:W106 O109:W114 O116:W119 O122:W125 O130:W130 O132:W133 O135:W136 O24:W26 O139:W141">
      <formula1>AND(ISNUMBER(O24),INT(O24)=O24)</formula1>
    </dataValidation>
    <dataValidation type="custom" allowBlank="1" showInputMessage="1" showErrorMessage="1" errorTitle="ПОГРЕШАН УНОС" error="Приликом уноса децималних вриједности користите зарез (,)." promptTitle="НАПОМЕНА" prompt="Приликом уноса децималних вриједности користите зарез (,).&#10;Унос са тачком (.) доводи до грешке при импорту у АПИФ-ову апликацију ФИА." sqref="T142:W142 T144:W145">
      <formula1>NOT(ISNUMBER(SEARCH(".",T142)))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8"/>
  <sheetViews>
    <sheetView showGridLines="0" showZeros="0" topLeftCell="A28" zoomScale="110" zoomScaleNormal="110" workbookViewId="0">
      <selection activeCell="H16" sqref="H16:L16"/>
    </sheetView>
  </sheetViews>
  <sheetFormatPr defaultColWidth="8.7109375" defaultRowHeight="12.75" zeroHeight="1"/>
  <cols>
    <col min="1" max="1" width="7.5703125" style="70" customWidth="1"/>
    <col min="2" max="2" width="4" style="70" customWidth="1"/>
    <col min="3" max="3" width="8.140625" style="70" customWidth="1"/>
    <col min="4" max="4" width="7.7109375" style="70" customWidth="1"/>
    <col min="5" max="5" width="3.42578125" style="70" customWidth="1"/>
    <col min="6" max="6" width="17.85546875" style="70" bestFit="1" customWidth="1"/>
    <col min="7" max="7" width="5.42578125" style="70" customWidth="1"/>
    <col min="8" max="9" width="3.42578125" style="70" customWidth="1"/>
    <col min="10" max="10" width="3.5703125" style="70" customWidth="1"/>
    <col min="11" max="11" width="3.28515625" style="70" customWidth="1"/>
    <col min="12" max="12" width="3.5703125" style="70" customWidth="1"/>
    <col min="13" max="13" width="3.140625" style="70" customWidth="1"/>
    <col min="14" max="14" width="3.42578125" style="70" customWidth="1"/>
    <col min="15" max="15" width="2.85546875" style="70" customWidth="1"/>
    <col min="16" max="18" width="3.5703125" style="70" customWidth="1"/>
    <col min="19" max="19" width="3.42578125" style="70" customWidth="1"/>
    <col min="20" max="20" width="3.140625" style="70" customWidth="1"/>
    <col min="21" max="21" width="8.7109375" style="70" customWidth="1"/>
    <col min="22" max="16384" width="8.7109375" style="70"/>
  </cols>
  <sheetData>
    <row r="1" spans="1:20"/>
    <row r="2" spans="1:20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71" t="s">
        <v>419</v>
      </c>
      <c r="R2" s="29"/>
      <c r="S2" s="29"/>
      <c r="T2" s="29"/>
    </row>
    <row r="3" spans="1:20" ht="35.450000000000003" customHeight="1">
      <c r="A3" s="172" t="s">
        <v>260</v>
      </c>
      <c r="B3" s="172"/>
      <c r="C3" s="172"/>
      <c r="D3" s="172"/>
      <c r="E3" s="172"/>
      <c r="F3" s="30"/>
      <c r="G3" s="30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>
      <c r="A4" s="72" t="s">
        <v>604</v>
      </c>
      <c r="B4" s="72"/>
      <c r="C4" s="183" t="str">
        <f>'Биланс стања'!C4:E4</f>
        <v>GEOFON AD TESLIĆ</v>
      </c>
      <c r="D4" s="183"/>
      <c r="E4" s="183"/>
      <c r="F4" s="183"/>
      <c r="G4" s="73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>
      <c r="A5" s="183">
        <f>'Биланс стања'!A5:E5</f>
        <v>0</v>
      </c>
      <c r="B5" s="183"/>
      <c r="C5" s="183"/>
      <c r="D5" s="183"/>
      <c r="E5" s="183"/>
      <c r="F5" s="183"/>
      <c r="G5" s="24"/>
      <c r="H5" s="24"/>
      <c r="I5" s="24"/>
      <c r="J5" s="24"/>
      <c r="K5" s="24"/>
      <c r="L5" s="24"/>
      <c r="M5" s="34">
        <f>'Биланс стања'!L5</f>
        <v>0</v>
      </c>
      <c r="N5" s="34" t="str">
        <f>'Биланс стања'!M5</f>
        <v>1</v>
      </c>
      <c r="O5" s="34" t="str">
        <f>'Биланс стања'!N5</f>
        <v>1</v>
      </c>
      <c r="P5" s="34" t="str">
        <f>'Биланс стања'!O5</f>
        <v>9</v>
      </c>
      <c r="Q5" s="34" t="str">
        <f>'Биланс стања'!P5</f>
        <v>2</v>
      </c>
      <c r="R5" s="34" t="str">
        <f>'Биланс стања'!Q5</f>
        <v>5</v>
      </c>
      <c r="S5" s="34" t="str">
        <f>'Биланс стања'!R5</f>
        <v>6</v>
      </c>
      <c r="T5" s="34" t="str">
        <f>'Биланс стања'!S5</f>
        <v>6</v>
      </c>
    </row>
    <row r="6" spans="1:20">
      <c r="A6" s="72" t="s">
        <v>601</v>
      </c>
      <c r="B6" s="72"/>
      <c r="C6" s="184" t="str">
        <f>'Биланс стања'!C6:E6</f>
        <v>ALEKSANDRA RAJKOVIĆA 20 B, TESLIĆ</v>
      </c>
      <c r="D6" s="184"/>
      <c r="E6" s="184"/>
      <c r="F6" s="184"/>
      <c r="G6" s="24"/>
      <c r="H6" s="24"/>
      <c r="I6" s="24"/>
      <c r="J6" s="24"/>
      <c r="K6" s="24"/>
      <c r="L6" s="24"/>
      <c r="M6" s="24"/>
      <c r="N6" s="25"/>
      <c r="O6" s="25"/>
      <c r="P6" s="25"/>
      <c r="Q6" s="25"/>
      <c r="R6" s="25"/>
      <c r="S6" s="25" t="s">
        <v>183</v>
      </c>
      <c r="T6" s="25"/>
    </row>
    <row r="7" spans="1:20">
      <c r="A7" s="183">
        <f>'Биланс стања'!A7:E7</f>
        <v>0</v>
      </c>
      <c r="B7" s="183"/>
      <c r="C7" s="183"/>
      <c r="D7" s="183"/>
      <c r="E7" s="183"/>
      <c r="F7" s="183"/>
      <c r="G7" s="24"/>
      <c r="H7" s="24"/>
      <c r="I7" s="24"/>
      <c r="J7" s="24"/>
      <c r="K7" s="24"/>
      <c r="L7" s="24"/>
      <c r="M7" s="24"/>
      <c r="N7" s="24"/>
      <c r="O7" s="24"/>
      <c r="P7" s="24"/>
      <c r="Q7" s="34" t="str">
        <f>'Биланс стања'!P7</f>
        <v>2</v>
      </c>
      <c r="R7" s="34" t="str">
        <f>'Биланс стања'!Q7</f>
        <v>7</v>
      </c>
      <c r="S7" s="34" t="str">
        <f>'Биланс стања'!R7</f>
        <v>9</v>
      </c>
      <c r="T7" s="34" t="str">
        <f>'Биланс стања'!S7</f>
        <v>0</v>
      </c>
    </row>
    <row r="8" spans="1:20">
      <c r="A8" s="72" t="s">
        <v>184</v>
      </c>
      <c r="B8" s="72"/>
      <c r="C8" s="74"/>
      <c r="D8" s="74"/>
      <c r="E8" s="74"/>
      <c r="F8" s="74"/>
      <c r="G8" s="24"/>
      <c r="H8" s="185"/>
      <c r="I8" s="185"/>
      <c r="J8" s="185"/>
      <c r="K8" s="185"/>
      <c r="L8" s="185"/>
      <c r="M8" s="25"/>
      <c r="N8" s="25"/>
      <c r="O8" s="25"/>
      <c r="P8" s="25"/>
      <c r="Q8" s="25"/>
      <c r="R8" s="25"/>
      <c r="S8" s="25" t="s">
        <v>185</v>
      </c>
      <c r="T8" s="25"/>
    </row>
    <row r="9" spans="1:20">
      <c r="A9" s="183" t="str">
        <f>'Биланс стања'!A9:E9</f>
        <v>562099-0000195367</v>
      </c>
      <c r="B9" s="183"/>
      <c r="C9" s="183"/>
      <c r="D9" s="183"/>
      <c r="E9" s="183"/>
      <c r="F9" s="183"/>
      <c r="G9" s="76"/>
      <c r="H9" s="34" t="str">
        <f>'Биланс стања'!G9</f>
        <v>4</v>
      </c>
      <c r="I9" s="34" t="str">
        <f>'Биланс стања'!H9</f>
        <v>4</v>
      </c>
      <c r="J9" s="34" t="str">
        <f>'Биланс стања'!I9</f>
        <v>0</v>
      </c>
      <c r="K9" s="34" t="str">
        <f>'Биланс стања'!J9</f>
        <v>1</v>
      </c>
      <c r="L9" s="34" t="str">
        <f>'Биланс стања'!K9</f>
        <v>2</v>
      </c>
      <c r="M9" s="34" t="str">
        <f>'Биланс стања'!L9</f>
        <v>9</v>
      </c>
      <c r="N9" s="34" t="str">
        <f>'Биланс стања'!M9</f>
        <v>1</v>
      </c>
      <c r="O9" s="34" t="str">
        <f>'Биланс стања'!N9</f>
        <v>5</v>
      </c>
      <c r="P9" s="34" t="str">
        <f>'Биланс стања'!O9</f>
        <v>4</v>
      </c>
      <c r="Q9" s="34" t="str">
        <f>'Биланс стања'!P9</f>
        <v>0</v>
      </c>
      <c r="R9" s="34" t="str">
        <f>'Биланс стања'!Q9</f>
        <v>0</v>
      </c>
      <c r="S9" s="34" t="str">
        <f>'Биланс стања'!R9</f>
        <v>0</v>
      </c>
      <c r="T9" s="34" t="str">
        <f>'Биланс стања'!S9</f>
        <v>6</v>
      </c>
    </row>
    <row r="10" spans="1:20">
      <c r="A10" s="184">
        <f>'Биланс стања'!A10:E10</f>
        <v>0</v>
      </c>
      <c r="B10" s="184"/>
      <c r="C10" s="184"/>
      <c r="D10" s="184"/>
      <c r="E10" s="184"/>
      <c r="F10" s="184"/>
      <c r="G10" s="24"/>
      <c r="H10" s="24"/>
      <c r="I10" s="24"/>
      <c r="J10" s="24"/>
      <c r="K10" s="24"/>
      <c r="L10" s="24"/>
      <c r="M10" s="24"/>
      <c r="N10" s="24"/>
      <c r="O10" s="25"/>
      <c r="P10" s="25"/>
      <c r="Q10" s="25"/>
      <c r="R10" s="25"/>
      <c r="S10" s="25" t="s">
        <v>186</v>
      </c>
      <c r="T10" s="25"/>
    </row>
    <row r="11" spans="1:20">
      <c r="A11" s="184">
        <f>'Биланс стања'!A11:E11</f>
        <v>0</v>
      </c>
      <c r="B11" s="184"/>
      <c r="C11" s="184"/>
      <c r="D11" s="184"/>
      <c r="E11" s="184"/>
      <c r="F11" s="18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>
      <c r="A12" s="184">
        <f>'Биланс стања'!A12:E12</f>
        <v>0</v>
      </c>
      <c r="B12" s="184"/>
      <c r="C12" s="184"/>
      <c r="D12" s="184"/>
      <c r="E12" s="184"/>
      <c r="F12" s="184"/>
      <c r="G12" s="75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>
      <c r="A13" s="75"/>
      <c r="B13" s="75"/>
      <c r="C13" s="75"/>
      <c r="D13" s="75"/>
      <c r="E13" s="75"/>
      <c r="F13" s="75"/>
      <c r="G13" s="75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>
      <c r="A14" s="75"/>
      <c r="B14" s="75"/>
      <c r="C14" s="75"/>
      <c r="D14" s="75"/>
      <c r="E14" s="75"/>
      <c r="G14" s="77" t="s">
        <v>447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>
      <c r="A15" s="75"/>
      <c r="B15" s="75"/>
      <c r="C15" s="75"/>
      <c r="D15" s="75"/>
      <c r="F15" s="75"/>
      <c r="G15" s="78" t="s">
        <v>448</v>
      </c>
      <c r="H15" s="75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>
      <c r="A16" s="75"/>
      <c r="B16" s="75"/>
      <c r="C16" s="75"/>
      <c r="D16" s="75"/>
      <c r="E16" s="75" t="s">
        <v>449</v>
      </c>
      <c r="F16" s="1">
        <v>45658</v>
      </c>
      <c r="G16" s="27" t="s">
        <v>450</v>
      </c>
      <c r="H16" s="186" t="s">
        <v>914</v>
      </c>
      <c r="I16" s="187"/>
      <c r="J16" s="187"/>
      <c r="K16" s="187"/>
      <c r="L16" s="187"/>
      <c r="M16" s="26" t="s">
        <v>263</v>
      </c>
      <c r="N16" s="26"/>
      <c r="O16" s="24"/>
      <c r="P16" s="24"/>
      <c r="Q16" s="24"/>
      <c r="R16" s="24"/>
      <c r="S16" s="24"/>
      <c r="T16" s="24"/>
    </row>
    <row r="17" spans="1:20">
      <c r="A17" s="75"/>
      <c r="B17" s="75"/>
      <c r="C17" s="75"/>
      <c r="D17" s="75"/>
      <c r="E17" s="75"/>
      <c r="F17" s="75"/>
      <c r="G17" s="75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>
      <c r="K18" s="27"/>
      <c r="M18" s="27"/>
      <c r="O18" s="27"/>
      <c r="P18" s="27" t="s">
        <v>600</v>
      </c>
      <c r="Q18" s="27"/>
      <c r="R18" s="27"/>
    </row>
    <row r="19" spans="1:20">
      <c r="A19" s="176" t="s">
        <v>431</v>
      </c>
      <c r="B19" s="176"/>
      <c r="C19" s="176" t="s">
        <v>277</v>
      </c>
      <c r="D19" s="176"/>
      <c r="E19" s="176"/>
      <c r="F19" s="176"/>
      <c r="G19" s="176" t="s">
        <v>5</v>
      </c>
      <c r="H19" s="176"/>
      <c r="I19" s="176" t="s">
        <v>6</v>
      </c>
      <c r="J19" s="176"/>
      <c r="K19" s="176"/>
      <c r="L19" s="173" t="s">
        <v>280</v>
      </c>
      <c r="M19" s="173"/>
      <c r="N19" s="173"/>
      <c r="O19" s="173"/>
      <c r="P19" s="173"/>
      <c r="Q19" s="173"/>
      <c r="R19" s="173"/>
      <c r="S19" s="173"/>
      <c r="T19" s="173"/>
    </row>
    <row r="20" spans="1:20" ht="24.6" customHeight="1">
      <c r="A20" s="176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 t="s">
        <v>279</v>
      </c>
      <c r="M20" s="176"/>
      <c r="N20" s="176"/>
      <c r="O20" s="176"/>
      <c r="P20" s="176"/>
      <c r="Q20" s="176" t="s">
        <v>278</v>
      </c>
      <c r="R20" s="176"/>
      <c r="S20" s="176"/>
      <c r="T20" s="176"/>
    </row>
    <row r="21" spans="1:20">
      <c r="A21" s="173">
        <v>1</v>
      </c>
      <c r="B21" s="173"/>
      <c r="C21" s="173">
        <v>2</v>
      </c>
      <c r="D21" s="173"/>
      <c r="E21" s="173"/>
      <c r="F21" s="173"/>
      <c r="G21" s="173">
        <v>3</v>
      </c>
      <c r="H21" s="173"/>
      <c r="I21" s="173">
        <v>4</v>
      </c>
      <c r="J21" s="173"/>
      <c r="K21" s="173"/>
      <c r="L21" s="173">
        <v>5</v>
      </c>
      <c r="M21" s="173"/>
      <c r="N21" s="173"/>
      <c r="O21" s="173"/>
      <c r="P21" s="173"/>
      <c r="Q21" s="173">
        <v>6</v>
      </c>
      <c r="R21" s="173"/>
      <c r="S21" s="173"/>
      <c r="T21" s="173"/>
    </row>
    <row r="22" spans="1:20" s="29" customFormat="1" ht="29.1" customHeight="1">
      <c r="A22" s="156" t="s">
        <v>420</v>
      </c>
      <c r="B22" s="156"/>
      <c r="C22" s="192" t="s">
        <v>421</v>
      </c>
      <c r="D22" s="192"/>
      <c r="E22" s="192"/>
      <c r="F22" s="192"/>
      <c r="G22" s="166">
        <v>400</v>
      </c>
      <c r="H22" s="166"/>
      <c r="I22" s="189"/>
      <c r="J22" s="189"/>
      <c r="K22" s="189"/>
      <c r="L22" s="188">
        <f>IF('Биланс успјеха'!O137&gt;0,'Биланс успјеха'!O137,-'Биланс успјеха'!O138)</f>
        <v>-507983</v>
      </c>
      <c r="M22" s="188"/>
      <c r="N22" s="188"/>
      <c r="O22" s="188"/>
      <c r="P22" s="188"/>
      <c r="Q22" s="188">
        <f>IF('Биланс успјеха'!T137&gt;0,'Биланс успјеха'!T137,-'Биланс успјеха'!T138)</f>
        <v>1601</v>
      </c>
      <c r="R22" s="188"/>
      <c r="S22" s="188"/>
      <c r="T22" s="188"/>
    </row>
    <row r="23" spans="1:20" s="29" customFormat="1" ht="42" customHeight="1">
      <c r="A23" s="156"/>
      <c r="B23" s="156"/>
      <c r="C23" s="168" t="s">
        <v>433</v>
      </c>
      <c r="D23" s="168"/>
      <c r="E23" s="168"/>
      <c r="F23" s="168"/>
      <c r="G23" s="166">
        <v>401</v>
      </c>
      <c r="H23" s="166"/>
      <c r="I23" s="189"/>
      <c r="J23" s="189"/>
      <c r="K23" s="189"/>
      <c r="L23" s="188">
        <f>L24+L25+L26+L27+L28+L29</f>
        <v>0</v>
      </c>
      <c r="M23" s="188"/>
      <c r="N23" s="188"/>
      <c r="O23" s="188"/>
      <c r="P23" s="188"/>
      <c r="Q23" s="188">
        <f>Q24+Q25+Q26+Q27+Q28+Q29</f>
        <v>0</v>
      </c>
      <c r="R23" s="188"/>
      <c r="S23" s="188"/>
      <c r="T23" s="188"/>
    </row>
    <row r="24" spans="1:20" s="29" customFormat="1" ht="48" customHeight="1">
      <c r="A24" s="156" t="s">
        <v>422</v>
      </c>
      <c r="B24" s="156"/>
      <c r="C24" s="168" t="s">
        <v>432</v>
      </c>
      <c r="D24" s="168"/>
      <c r="E24" s="168" t="s">
        <v>432</v>
      </c>
      <c r="F24" s="168" t="s">
        <v>432</v>
      </c>
      <c r="G24" s="166">
        <v>402</v>
      </c>
      <c r="H24" s="166"/>
      <c r="I24" s="165"/>
      <c r="J24" s="165"/>
      <c r="K24" s="165"/>
      <c r="L24" s="157"/>
      <c r="M24" s="157"/>
      <c r="N24" s="157"/>
      <c r="O24" s="157"/>
      <c r="P24" s="157"/>
      <c r="Q24" s="157"/>
      <c r="R24" s="157"/>
      <c r="S24" s="157"/>
      <c r="T24" s="157"/>
    </row>
    <row r="25" spans="1:20" s="29" customFormat="1" ht="31.5" customHeight="1">
      <c r="A25" s="156" t="s">
        <v>423</v>
      </c>
      <c r="B25" s="156"/>
      <c r="C25" s="168" t="s">
        <v>434</v>
      </c>
      <c r="D25" s="168"/>
      <c r="E25" s="168" t="s">
        <v>434</v>
      </c>
      <c r="F25" s="168" t="s">
        <v>434</v>
      </c>
      <c r="G25" s="166">
        <v>403</v>
      </c>
      <c r="H25" s="166"/>
      <c r="I25" s="165"/>
      <c r="J25" s="165"/>
      <c r="K25" s="165"/>
      <c r="L25" s="157"/>
      <c r="M25" s="157"/>
      <c r="N25" s="157"/>
      <c r="O25" s="157"/>
      <c r="P25" s="157"/>
      <c r="Q25" s="157"/>
      <c r="R25" s="157"/>
      <c r="S25" s="157"/>
      <c r="T25" s="157"/>
    </row>
    <row r="26" spans="1:20" s="29" customFormat="1" ht="43.5" customHeight="1">
      <c r="A26" s="156"/>
      <c r="B26" s="156"/>
      <c r="C26" s="168" t="s">
        <v>435</v>
      </c>
      <c r="D26" s="168"/>
      <c r="E26" s="168" t="s">
        <v>435</v>
      </c>
      <c r="F26" s="168" t="s">
        <v>435</v>
      </c>
      <c r="G26" s="166">
        <v>404</v>
      </c>
      <c r="H26" s="166"/>
      <c r="I26" s="165"/>
      <c r="J26" s="165"/>
      <c r="K26" s="165"/>
      <c r="L26" s="157"/>
      <c r="M26" s="157"/>
      <c r="N26" s="157"/>
      <c r="O26" s="157"/>
      <c r="P26" s="157"/>
      <c r="Q26" s="157"/>
      <c r="R26" s="157"/>
      <c r="S26" s="157"/>
      <c r="T26" s="157"/>
    </row>
    <row r="27" spans="1:20" s="29" customFormat="1" ht="42.6" customHeight="1">
      <c r="A27" s="156"/>
      <c r="B27" s="156"/>
      <c r="C27" s="168" t="s">
        <v>436</v>
      </c>
      <c r="D27" s="168"/>
      <c r="E27" s="168" t="s">
        <v>436</v>
      </c>
      <c r="F27" s="168" t="s">
        <v>436</v>
      </c>
      <c r="G27" s="166">
        <v>405</v>
      </c>
      <c r="H27" s="166"/>
      <c r="I27" s="165"/>
      <c r="J27" s="165"/>
      <c r="K27" s="165"/>
      <c r="L27" s="157"/>
      <c r="M27" s="157"/>
      <c r="N27" s="157"/>
      <c r="O27" s="157"/>
      <c r="P27" s="157"/>
      <c r="Q27" s="157"/>
      <c r="R27" s="157"/>
      <c r="S27" s="157"/>
      <c r="T27" s="157"/>
    </row>
    <row r="28" spans="1:20" s="29" customFormat="1" ht="33" customHeight="1">
      <c r="A28" s="156" t="s">
        <v>424</v>
      </c>
      <c r="B28" s="156"/>
      <c r="C28" s="168" t="s">
        <v>437</v>
      </c>
      <c r="D28" s="168"/>
      <c r="E28" s="168" t="s">
        <v>437</v>
      </c>
      <c r="F28" s="168" t="s">
        <v>437</v>
      </c>
      <c r="G28" s="166">
        <v>406</v>
      </c>
      <c r="H28" s="166"/>
      <c r="I28" s="165"/>
      <c r="J28" s="165"/>
      <c r="K28" s="165"/>
      <c r="L28" s="157"/>
      <c r="M28" s="157"/>
      <c r="N28" s="157"/>
      <c r="O28" s="157"/>
      <c r="P28" s="157"/>
      <c r="Q28" s="157"/>
      <c r="R28" s="157"/>
      <c r="S28" s="157"/>
      <c r="T28" s="157"/>
    </row>
    <row r="29" spans="1:20" s="29" customFormat="1" ht="30.95" customHeight="1">
      <c r="A29" s="156"/>
      <c r="B29" s="156"/>
      <c r="C29" s="168" t="s">
        <v>438</v>
      </c>
      <c r="D29" s="168"/>
      <c r="E29" s="168" t="s">
        <v>438</v>
      </c>
      <c r="F29" s="168" t="s">
        <v>438</v>
      </c>
      <c r="G29" s="166">
        <v>407</v>
      </c>
      <c r="H29" s="166"/>
      <c r="I29" s="165"/>
      <c r="J29" s="165"/>
      <c r="K29" s="165"/>
      <c r="L29" s="157"/>
      <c r="M29" s="157"/>
      <c r="N29" s="157"/>
      <c r="O29" s="157"/>
      <c r="P29" s="157"/>
      <c r="Q29" s="157"/>
      <c r="R29" s="157"/>
      <c r="S29" s="157"/>
      <c r="T29" s="157"/>
    </row>
    <row r="30" spans="1:20" s="29" customFormat="1" ht="41.1" customHeight="1">
      <c r="A30" s="156"/>
      <c r="B30" s="156"/>
      <c r="C30" s="168" t="s">
        <v>439</v>
      </c>
      <c r="D30" s="168"/>
      <c r="E30" s="168" t="s">
        <v>439</v>
      </c>
      <c r="F30" s="168" t="s">
        <v>439</v>
      </c>
      <c r="G30" s="166">
        <v>408</v>
      </c>
      <c r="H30" s="166"/>
      <c r="I30" s="191"/>
      <c r="J30" s="191"/>
      <c r="K30" s="191"/>
      <c r="L30" s="190">
        <f>L31+L32+L33+L34+L35+L36</f>
        <v>0</v>
      </c>
      <c r="M30" s="190"/>
      <c r="N30" s="190"/>
      <c r="O30" s="190"/>
      <c r="P30" s="190"/>
      <c r="Q30" s="190">
        <f>Q31+Q32+Q33+Q34+Q35+Q36</f>
        <v>0</v>
      </c>
      <c r="R30" s="190"/>
      <c r="S30" s="190"/>
      <c r="T30" s="190"/>
    </row>
    <row r="31" spans="1:20" s="29" customFormat="1" ht="39.950000000000003" customHeight="1">
      <c r="A31" s="156" t="s">
        <v>425</v>
      </c>
      <c r="B31" s="156"/>
      <c r="C31" s="168" t="s">
        <v>440</v>
      </c>
      <c r="D31" s="168"/>
      <c r="E31" s="168" t="s">
        <v>440</v>
      </c>
      <c r="F31" s="168" t="s">
        <v>440</v>
      </c>
      <c r="G31" s="166">
        <v>409</v>
      </c>
      <c r="H31" s="166"/>
      <c r="I31" s="165"/>
      <c r="J31" s="165"/>
      <c r="K31" s="165"/>
      <c r="L31" s="157"/>
      <c r="M31" s="157"/>
      <c r="N31" s="157"/>
      <c r="O31" s="157"/>
      <c r="P31" s="157"/>
      <c r="Q31" s="157"/>
      <c r="R31" s="157"/>
      <c r="S31" s="157"/>
      <c r="T31" s="157"/>
    </row>
    <row r="32" spans="1:20" s="29" customFormat="1" ht="39.950000000000003" customHeight="1">
      <c r="A32" s="156" t="s">
        <v>422</v>
      </c>
      <c r="B32" s="156"/>
      <c r="C32" s="168" t="s">
        <v>441</v>
      </c>
      <c r="D32" s="168"/>
      <c r="E32" s="168" t="s">
        <v>441</v>
      </c>
      <c r="F32" s="168" t="s">
        <v>441</v>
      </c>
      <c r="G32" s="166">
        <v>410</v>
      </c>
      <c r="H32" s="166"/>
      <c r="I32" s="165"/>
      <c r="J32" s="165"/>
      <c r="K32" s="165"/>
      <c r="L32" s="157"/>
      <c r="M32" s="157"/>
      <c r="N32" s="157"/>
      <c r="O32" s="157"/>
      <c r="P32" s="157"/>
      <c r="Q32" s="157"/>
      <c r="R32" s="157"/>
      <c r="S32" s="157"/>
      <c r="T32" s="157"/>
    </row>
    <row r="33" spans="1:20" s="29" customFormat="1" ht="30" customHeight="1">
      <c r="A33" s="156" t="s">
        <v>426</v>
      </c>
      <c r="B33" s="156"/>
      <c r="C33" s="168" t="s">
        <v>442</v>
      </c>
      <c r="D33" s="168"/>
      <c r="E33" s="168" t="s">
        <v>442</v>
      </c>
      <c r="F33" s="168" t="s">
        <v>442</v>
      </c>
      <c r="G33" s="166">
        <v>411</v>
      </c>
      <c r="H33" s="166"/>
      <c r="I33" s="165"/>
      <c r="J33" s="165"/>
      <c r="K33" s="165"/>
      <c r="L33" s="157"/>
      <c r="M33" s="157"/>
      <c r="N33" s="157"/>
      <c r="O33" s="157"/>
      <c r="P33" s="157"/>
      <c r="Q33" s="157"/>
      <c r="R33" s="157"/>
      <c r="S33" s="157"/>
      <c r="T33" s="157"/>
    </row>
    <row r="34" spans="1:20" s="29" customFormat="1" ht="41.1" customHeight="1">
      <c r="A34" s="156"/>
      <c r="B34" s="156"/>
      <c r="C34" s="168" t="s">
        <v>443</v>
      </c>
      <c r="D34" s="168"/>
      <c r="E34" s="168" t="s">
        <v>443</v>
      </c>
      <c r="F34" s="168" t="s">
        <v>443</v>
      </c>
      <c r="G34" s="166">
        <v>412</v>
      </c>
      <c r="H34" s="166"/>
      <c r="I34" s="165"/>
      <c r="J34" s="165"/>
      <c r="K34" s="165"/>
      <c r="L34" s="157"/>
      <c r="M34" s="157"/>
      <c r="N34" s="157"/>
      <c r="O34" s="157"/>
      <c r="P34" s="157"/>
      <c r="Q34" s="157"/>
      <c r="R34" s="157"/>
      <c r="S34" s="157"/>
      <c r="T34" s="157"/>
    </row>
    <row r="35" spans="1:20" s="29" customFormat="1" ht="27.95" customHeight="1">
      <c r="A35" s="156" t="s">
        <v>426</v>
      </c>
      <c r="B35" s="156"/>
      <c r="C35" s="168" t="s">
        <v>444</v>
      </c>
      <c r="D35" s="168"/>
      <c r="E35" s="168" t="s">
        <v>444</v>
      </c>
      <c r="F35" s="168" t="s">
        <v>444</v>
      </c>
      <c r="G35" s="166">
        <v>413</v>
      </c>
      <c r="H35" s="166"/>
      <c r="I35" s="165"/>
      <c r="J35" s="165"/>
      <c r="K35" s="165"/>
      <c r="L35" s="157"/>
      <c r="M35" s="157"/>
      <c r="N35" s="157"/>
      <c r="O35" s="157"/>
      <c r="P35" s="157"/>
      <c r="Q35" s="157"/>
      <c r="R35" s="157"/>
      <c r="S35" s="157"/>
      <c r="T35" s="157"/>
    </row>
    <row r="36" spans="1:20" s="29" customFormat="1" ht="25.5" customHeight="1">
      <c r="A36" s="156"/>
      <c r="B36" s="156"/>
      <c r="C36" s="168" t="s">
        <v>445</v>
      </c>
      <c r="D36" s="168"/>
      <c r="E36" s="168" t="s">
        <v>445</v>
      </c>
      <c r="F36" s="168" t="s">
        <v>445</v>
      </c>
      <c r="G36" s="166">
        <v>414</v>
      </c>
      <c r="H36" s="166"/>
      <c r="I36" s="165"/>
      <c r="J36" s="165"/>
      <c r="K36" s="165"/>
      <c r="L36" s="157"/>
      <c r="M36" s="157"/>
      <c r="N36" s="157"/>
      <c r="O36" s="157"/>
      <c r="P36" s="157"/>
      <c r="Q36" s="157"/>
      <c r="R36" s="157"/>
      <c r="S36" s="157"/>
      <c r="T36" s="157"/>
    </row>
    <row r="37" spans="1:20" s="29" customFormat="1" ht="33" customHeight="1">
      <c r="A37" s="156"/>
      <c r="B37" s="156"/>
      <c r="C37" s="168" t="s">
        <v>446</v>
      </c>
      <c r="D37" s="168"/>
      <c r="E37" s="168" t="s">
        <v>427</v>
      </c>
      <c r="F37" s="168" t="s">
        <v>427</v>
      </c>
      <c r="G37" s="166">
        <v>415</v>
      </c>
      <c r="H37" s="166"/>
      <c r="I37" s="189"/>
      <c r="J37" s="189"/>
      <c r="K37" s="189"/>
      <c r="L37" s="188">
        <f>L23+L30</f>
        <v>0</v>
      </c>
      <c r="M37" s="188"/>
      <c r="N37" s="188"/>
      <c r="O37" s="188"/>
      <c r="P37" s="188"/>
      <c r="Q37" s="188">
        <f>Q23+Q30</f>
        <v>0</v>
      </c>
      <c r="R37" s="188"/>
      <c r="S37" s="188"/>
      <c r="T37" s="188"/>
    </row>
    <row r="38" spans="1:20" s="29" customFormat="1" ht="27.95" customHeight="1">
      <c r="A38" s="156"/>
      <c r="B38" s="156"/>
      <c r="C38" s="168" t="s">
        <v>428</v>
      </c>
      <c r="D38" s="168"/>
      <c r="E38" s="168" t="s">
        <v>428</v>
      </c>
      <c r="F38" s="168" t="s">
        <v>428</v>
      </c>
      <c r="G38" s="166">
        <v>416</v>
      </c>
      <c r="H38" s="166"/>
      <c r="I38" s="189"/>
      <c r="J38" s="189"/>
      <c r="K38" s="189"/>
      <c r="L38" s="188">
        <f>L22+L37</f>
        <v>-507983</v>
      </c>
      <c r="M38" s="188"/>
      <c r="N38" s="188"/>
      <c r="O38" s="188"/>
      <c r="P38" s="188"/>
      <c r="Q38" s="188">
        <f>Q22+Q37</f>
        <v>1601</v>
      </c>
      <c r="R38" s="188"/>
      <c r="S38" s="188"/>
      <c r="T38" s="188"/>
    </row>
    <row r="39" spans="1:20" s="29" customFormat="1" ht="27.6" customHeight="1">
      <c r="A39" s="156"/>
      <c r="B39" s="156"/>
      <c r="C39" s="168" t="s">
        <v>429</v>
      </c>
      <c r="D39" s="168"/>
      <c r="E39" s="168" t="s">
        <v>429</v>
      </c>
      <c r="F39" s="168" t="s">
        <v>429</v>
      </c>
      <c r="G39" s="166">
        <v>417</v>
      </c>
      <c r="H39" s="166"/>
      <c r="I39" s="165"/>
      <c r="J39" s="165"/>
      <c r="K39" s="165"/>
      <c r="L39" s="157"/>
      <c r="M39" s="157"/>
      <c r="N39" s="157"/>
      <c r="O39" s="157"/>
      <c r="P39" s="157"/>
      <c r="Q39" s="157"/>
      <c r="R39" s="157"/>
      <c r="S39" s="157"/>
      <c r="T39" s="157"/>
    </row>
    <row r="40" spans="1:20" s="29" customFormat="1" ht="33.6" customHeight="1">
      <c r="A40" s="156"/>
      <c r="B40" s="156"/>
      <c r="C40" s="168" t="s">
        <v>430</v>
      </c>
      <c r="D40" s="168"/>
      <c r="E40" s="168" t="s">
        <v>430</v>
      </c>
      <c r="F40" s="168" t="s">
        <v>430</v>
      </c>
      <c r="G40" s="166">
        <v>418</v>
      </c>
      <c r="H40" s="166"/>
      <c r="I40" s="194"/>
      <c r="J40" s="194"/>
      <c r="K40" s="194"/>
      <c r="L40" s="157"/>
      <c r="M40" s="157"/>
      <c r="N40" s="157"/>
      <c r="O40" s="157"/>
      <c r="P40" s="157"/>
      <c r="Q40" s="157"/>
      <c r="R40" s="157"/>
      <c r="S40" s="157"/>
      <c r="T40" s="157"/>
    </row>
    <row r="41" spans="1:20" ht="27.6" customHeight="1"/>
    <row r="42" spans="1:20">
      <c r="A42" s="29"/>
      <c r="B42" s="29"/>
      <c r="C42" s="29"/>
      <c r="D42" s="29"/>
      <c r="E42" s="29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</row>
    <row r="43" spans="1:20" ht="30.75" customHeight="1">
      <c r="A43" s="59" t="s">
        <v>254</v>
      </c>
      <c r="B43" s="193"/>
      <c r="C43" s="193"/>
      <c r="D43" s="193"/>
      <c r="E43" s="29"/>
      <c r="F43" s="155" t="s">
        <v>256</v>
      </c>
      <c r="G43" s="155"/>
      <c r="H43" s="155"/>
      <c r="I43" s="155"/>
      <c r="J43" s="155"/>
      <c r="K43" s="155"/>
      <c r="M43" s="155" t="s">
        <v>257</v>
      </c>
      <c r="N43" s="155"/>
      <c r="O43" s="155"/>
      <c r="P43" s="155"/>
      <c r="Q43" s="155"/>
      <c r="R43" s="155"/>
      <c r="S43" s="155"/>
      <c r="T43" s="155"/>
    </row>
    <row r="44" spans="1:20" ht="35.25" customHeight="1">
      <c r="A44" s="59" t="s">
        <v>451</v>
      </c>
      <c r="B44" s="193"/>
      <c r="C44" s="193"/>
      <c r="D44" s="193"/>
      <c r="E44" s="29"/>
      <c r="F44" s="160"/>
      <c r="G44" s="160"/>
      <c r="H44" s="160"/>
      <c r="I44" s="160"/>
      <c r="J44" s="160"/>
      <c r="K44" s="160"/>
      <c r="L44" s="91" t="s">
        <v>585</v>
      </c>
      <c r="M44" s="160"/>
      <c r="N44" s="160"/>
      <c r="O44" s="160"/>
      <c r="P44" s="160"/>
      <c r="Q44" s="160"/>
      <c r="R44" s="160"/>
      <c r="S44" s="160"/>
      <c r="T44" s="160"/>
    </row>
    <row r="45" spans="1:20">
      <c r="A45" s="29"/>
      <c r="B45" s="29"/>
      <c r="C45" s="29"/>
      <c r="D45" s="29"/>
      <c r="E45" s="29"/>
      <c r="F45" s="182"/>
      <c r="G45" s="182"/>
      <c r="H45" s="182"/>
      <c r="I45" s="182"/>
      <c r="J45" s="182"/>
      <c r="K45" s="182"/>
      <c r="L45" s="29"/>
      <c r="M45" s="182"/>
      <c r="N45" s="182"/>
      <c r="O45" s="182"/>
      <c r="P45" s="182"/>
      <c r="Q45" s="182"/>
      <c r="R45" s="182"/>
      <c r="S45" s="182"/>
      <c r="T45" s="182"/>
    </row>
    <row r="46" spans="1:20" ht="33.6" customHeight="1">
      <c r="A46" s="29"/>
      <c r="B46" s="29"/>
      <c r="C46" s="29"/>
      <c r="D46" s="29"/>
      <c r="E46" s="29"/>
      <c r="F46" s="177" t="s">
        <v>259</v>
      </c>
      <c r="G46" s="177"/>
      <c r="H46" s="177"/>
      <c r="I46" s="177"/>
      <c r="J46" s="177"/>
      <c r="K46" s="177"/>
      <c r="L46" s="86"/>
      <c r="M46" s="155" t="s">
        <v>258</v>
      </c>
      <c r="N46" s="155"/>
      <c r="O46" s="155"/>
      <c r="P46" s="155"/>
      <c r="Q46" s="155"/>
      <c r="R46" s="155"/>
      <c r="S46" s="155"/>
      <c r="T46" s="155"/>
    </row>
    <row r="47" spans="1:20"/>
    <row r="48" spans="1:20"/>
  </sheetData>
  <sheetProtection sheet="1" objects="1" scenarios="1"/>
  <mergeCells count="150">
    <mergeCell ref="M42:T42"/>
    <mergeCell ref="G35:H35"/>
    <mergeCell ref="G36:H36"/>
    <mergeCell ref="G37:H37"/>
    <mergeCell ref="Q37:T37"/>
    <mergeCell ref="B44:D44"/>
    <mergeCell ref="Q38:T38"/>
    <mergeCell ref="Q39:T39"/>
    <mergeCell ref="Q40:T40"/>
    <mergeCell ref="L38:P38"/>
    <mergeCell ref="L39:P39"/>
    <mergeCell ref="L40:P40"/>
    <mergeCell ref="I39:K39"/>
    <mergeCell ref="I40:K40"/>
    <mergeCell ref="G38:H38"/>
    <mergeCell ref="G39:H39"/>
    <mergeCell ref="C38:F38"/>
    <mergeCell ref="A39:B39"/>
    <mergeCell ref="A40:B40"/>
    <mergeCell ref="C39:F39"/>
    <mergeCell ref="C40:F40"/>
    <mergeCell ref="B43:D43"/>
    <mergeCell ref="G40:H40"/>
    <mergeCell ref="A38:B38"/>
    <mergeCell ref="F43:K43"/>
    <mergeCell ref="M43:T43"/>
    <mergeCell ref="F44:K44"/>
    <mergeCell ref="F42:L42"/>
    <mergeCell ref="M44:T44"/>
    <mergeCell ref="M46:T46"/>
    <mergeCell ref="F46:K46"/>
    <mergeCell ref="A33:B33"/>
    <mergeCell ref="A34:B34"/>
    <mergeCell ref="A35:B35"/>
    <mergeCell ref="A36:B36"/>
    <mergeCell ref="G33:H33"/>
    <mergeCell ref="L36:P36"/>
    <mergeCell ref="L37:P37"/>
    <mergeCell ref="I38:K38"/>
    <mergeCell ref="I33:K33"/>
    <mergeCell ref="I34:K34"/>
    <mergeCell ref="I35:K35"/>
    <mergeCell ref="I36:K36"/>
    <mergeCell ref="I37:K37"/>
    <mergeCell ref="Q33:T33"/>
    <mergeCell ref="Q34:T34"/>
    <mergeCell ref="Q35:T35"/>
    <mergeCell ref="Q36:T36"/>
    <mergeCell ref="G34:H34"/>
    <mergeCell ref="A22:B22"/>
    <mergeCell ref="A23:B23"/>
    <mergeCell ref="A24:B24"/>
    <mergeCell ref="A25:B25"/>
    <mergeCell ref="A26:B26"/>
    <mergeCell ref="C29:F29"/>
    <mergeCell ref="C30:F30"/>
    <mergeCell ref="C31:F31"/>
    <mergeCell ref="C26:F26"/>
    <mergeCell ref="C22:F22"/>
    <mergeCell ref="C23:F23"/>
    <mergeCell ref="C24:F24"/>
    <mergeCell ref="C25:F25"/>
    <mergeCell ref="G28:H28"/>
    <mergeCell ref="G29:H29"/>
    <mergeCell ref="G30:H30"/>
    <mergeCell ref="G31:H31"/>
    <mergeCell ref="G32:H32"/>
    <mergeCell ref="G22:H22"/>
    <mergeCell ref="G23:H23"/>
    <mergeCell ref="G24:H24"/>
    <mergeCell ref="G25:H25"/>
    <mergeCell ref="G26:H26"/>
    <mergeCell ref="A37:B37"/>
    <mergeCell ref="A27:B27"/>
    <mergeCell ref="A28:B28"/>
    <mergeCell ref="A29:B29"/>
    <mergeCell ref="A30:B30"/>
    <mergeCell ref="A31:B31"/>
    <mergeCell ref="A32:B32"/>
    <mergeCell ref="C33:F33"/>
    <mergeCell ref="C34:F34"/>
    <mergeCell ref="C35:F35"/>
    <mergeCell ref="C36:F36"/>
    <mergeCell ref="C27:F27"/>
    <mergeCell ref="C28:F28"/>
    <mergeCell ref="C37:F37"/>
    <mergeCell ref="C32:F32"/>
    <mergeCell ref="L33:P33"/>
    <mergeCell ref="L34:P34"/>
    <mergeCell ref="L35:P35"/>
    <mergeCell ref="Q28:T28"/>
    <mergeCell ref="Q29:T29"/>
    <mergeCell ref="Q30:T30"/>
    <mergeCell ref="Q31:T31"/>
    <mergeCell ref="I26:K26"/>
    <mergeCell ref="Q26:T26"/>
    <mergeCell ref="L26:P26"/>
    <mergeCell ref="L27:P27"/>
    <mergeCell ref="L28:P28"/>
    <mergeCell ref="L29:P29"/>
    <mergeCell ref="L30:P30"/>
    <mergeCell ref="L31:P31"/>
    <mergeCell ref="L32:P32"/>
    <mergeCell ref="Q32:T32"/>
    <mergeCell ref="I28:K28"/>
    <mergeCell ref="I29:K29"/>
    <mergeCell ref="I30:K30"/>
    <mergeCell ref="I31:K31"/>
    <mergeCell ref="I32:K32"/>
    <mergeCell ref="G27:H27"/>
    <mergeCell ref="Q27:T27"/>
    <mergeCell ref="Q21:T21"/>
    <mergeCell ref="H16:L16"/>
    <mergeCell ref="Q22:T22"/>
    <mergeCell ref="Q23:T23"/>
    <mergeCell ref="L22:P22"/>
    <mergeCell ref="L23:P23"/>
    <mergeCell ref="I22:K22"/>
    <mergeCell ref="I23:K23"/>
    <mergeCell ref="Q24:T24"/>
    <mergeCell ref="I27:K27"/>
    <mergeCell ref="Q25:T25"/>
    <mergeCell ref="L24:P24"/>
    <mergeCell ref="L25:P25"/>
    <mergeCell ref="I25:K25"/>
    <mergeCell ref="I24:K24"/>
    <mergeCell ref="F45:K45"/>
    <mergeCell ref="M45:T45"/>
    <mergeCell ref="A3:E3"/>
    <mergeCell ref="A19:B20"/>
    <mergeCell ref="C19:F20"/>
    <mergeCell ref="C4:F4"/>
    <mergeCell ref="A5:F5"/>
    <mergeCell ref="C6:F6"/>
    <mergeCell ref="A7:F7"/>
    <mergeCell ref="H8:L8"/>
    <mergeCell ref="A21:B21"/>
    <mergeCell ref="C21:F21"/>
    <mergeCell ref="G21:H21"/>
    <mergeCell ref="I21:K21"/>
    <mergeCell ref="L21:P21"/>
    <mergeCell ref="A9:F9"/>
    <mergeCell ref="A10:F10"/>
    <mergeCell ref="A11:F11"/>
    <mergeCell ref="A12:F12"/>
    <mergeCell ref="G19:H20"/>
    <mergeCell ref="I19:K20"/>
    <mergeCell ref="L19:T19"/>
    <mergeCell ref="L20:P20"/>
    <mergeCell ref="Q20:T20"/>
  </mergeCells>
  <dataValidations count="1">
    <dataValidation type="custom" allowBlank="1" showInputMessage="1" showErrorMessage="1" errorTitle="ПОГРЕШАН УНОС" error="У ово поље дозвољен је унос само цијелих бројева.&#10;Унос децималних вриједности (тачка или зарез) није дозвољен." sqref="L24:T29 L31:T36 L39:T40">
      <formula1>AND(ISNUMBER(L24),INT(L24)=L24)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134"/>
  <sheetViews>
    <sheetView showGridLines="0" showZeros="0" topLeftCell="A75" zoomScale="110" zoomScaleNormal="110" workbookViewId="0">
      <selection activeCell="K89" sqref="K89:P89"/>
    </sheetView>
  </sheetViews>
  <sheetFormatPr defaultColWidth="8.7109375" defaultRowHeight="12.75" zeroHeight="1"/>
  <cols>
    <col min="1" max="1" width="7.7109375" style="29" customWidth="1"/>
    <col min="2" max="2" width="5.85546875" style="29" customWidth="1"/>
    <col min="3" max="3" width="2.85546875" style="29" customWidth="1"/>
    <col min="4" max="4" width="6.5703125" style="29" customWidth="1"/>
    <col min="5" max="5" width="2.140625" style="29" customWidth="1"/>
    <col min="6" max="7" width="7.42578125" style="29" customWidth="1"/>
    <col min="8" max="8" width="12.42578125" style="29" customWidth="1"/>
    <col min="9" max="9" width="3.28515625" style="29" customWidth="1"/>
    <col min="10" max="10" width="4.28515625" style="29" customWidth="1"/>
    <col min="11" max="11" width="2.85546875" style="29" customWidth="1"/>
    <col min="12" max="13" width="3.140625" style="29" customWidth="1"/>
    <col min="14" max="14" width="3.85546875" style="29" customWidth="1"/>
    <col min="15" max="19" width="2.85546875" style="29" customWidth="1"/>
    <col min="20" max="20" width="3.42578125" style="29" customWidth="1"/>
    <col min="21" max="21" width="3" style="29" customWidth="1"/>
    <col min="22" max="22" width="3.5703125" style="29" customWidth="1"/>
    <col min="23" max="23" width="3.42578125" style="29" customWidth="1"/>
    <col min="24" max="16384" width="8.7109375" style="29"/>
  </cols>
  <sheetData>
    <row r="1" spans="1:22"/>
    <row r="2" spans="1:22">
      <c r="S2" s="71"/>
    </row>
    <row r="3" spans="1:22" ht="27.6" customHeight="1">
      <c r="A3" s="208" t="s">
        <v>260</v>
      </c>
      <c r="B3" s="208"/>
      <c r="C3" s="208"/>
      <c r="D3" s="208"/>
      <c r="E3" s="208"/>
      <c r="F3" s="208"/>
      <c r="G3" s="82"/>
      <c r="H3" s="82"/>
      <c r="I3" s="8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2" ht="14.45" customHeight="1">
      <c r="A4" s="196" t="s">
        <v>604</v>
      </c>
      <c r="B4" s="196"/>
      <c r="C4" s="183" t="str">
        <f>'Биланс стања'!C4:E4</f>
        <v>GEOFON AD TESLIĆ</v>
      </c>
      <c r="D4" s="183"/>
      <c r="E4" s="183"/>
      <c r="F4" s="183"/>
      <c r="G4" s="183"/>
      <c r="H4" s="183"/>
      <c r="I4" s="73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>
      <c r="A5" s="183">
        <f>'Биланс стања'!A5:E5</f>
        <v>0</v>
      </c>
      <c r="B5" s="183"/>
      <c r="C5" s="183"/>
      <c r="D5" s="183"/>
      <c r="E5" s="183"/>
      <c r="F5" s="183"/>
      <c r="G5" s="183"/>
      <c r="H5" s="183"/>
      <c r="I5" s="24"/>
      <c r="J5" s="24"/>
      <c r="K5" s="24"/>
      <c r="L5" s="24"/>
      <c r="M5" s="24"/>
      <c r="N5" s="24"/>
      <c r="O5" s="34">
        <f>'Биланс стања'!L5</f>
        <v>0</v>
      </c>
      <c r="P5" s="34" t="str">
        <f>'Биланс стања'!M5</f>
        <v>1</v>
      </c>
      <c r="Q5" s="34" t="str">
        <f>'Биланс стања'!N5</f>
        <v>1</v>
      </c>
      <c r="R5" s="34" t="str">
        <f>'Биланс стања'!O5</f>
        <v>9</v>
      </c>
      <c r="S5" s="34" t="str">
        <f>'Биланс стања'!P5</f>
        <v>2</v>
      </c>
      <c r="T5" s="34" t="str">
        <f>'Биланс стања'!Q5</f>
        <v>5</v>
      </c>
      <c r="U5" s="34" t="str">
        <f>'Биланс стања'!R5</f>
        <v>6</v>
      </c>
      <c r="V5" s="34" t="str">
        <f>'Биланс стања'!S5</f>
        <v>6</v>
      </c>
    </row>
    <row r="6" spans="1:22" ht="14.45" customHeight="1">
      <c r="A6" s="72" t="s">
        <v>601</v>
      </c>
      <c r="B6" s="72"/>
      <c r="C6" s="184" t="str">
        <f>'Биланс стања'!C6:E6</f>
        <v>ALEKSANDRA RAJKOVIĆA 20 B, TESLIĆ</v>
      </c>
      <c r="D6" s="184"/>
      <c r="E6" s="184"/>
      <c r="F6" s="184"/>
      <c r="G6" s="184"/>
      <c r="H6" s="184"/>
      <c r="I6" s="24"/>
      <c r="J6" s="24"/>
      <c r="K6" s="24"/>
      <c r="L6" s="24"/>
      <c r="M6" s="24"/>
      <c r="N6" s="24"/>
      <c r="O6" s="24"/>
      <c r="P6" s="25"/>
      <c r="Q6" s="25"/>
      <c r="R6" s="25"/>
      <c r="S6" s="25"/>
      <c r="T6" s="25"/>
      <c r="U6" s="25" t="s">
        <v>183</v>
      </c>
      <c r="V6" s="25"/>
    </row>
    <row r="7" spans="1:22">
      <c r="A7" s="183">
        <f>'Биланс стања'!A7:E7</f>
        <v>0</v>
      </c>
      <c r="B7" s="183"/>
      <c r="C7" s="183"/>
      <c r="D7" s="183"/>
      <c r="E7" s="183"/>
      <c r="F7" s="183"/>
      <c r="G7" s="183"/>
      <c r="H7" s="183"/>
      <c r="I7" s="24"/>
      <c r="J7" s="24"/>
      <c r="K7" s="24"/>
      <c r="L7" s="24"/>
      <c r="M7" s="24"/>
      <c r="N7" s="24"/>
      <c r="O7" s="24"/>
      <c r="P7" s="24"/>
      <c r="Q7" s="24"/>
      <c r="R7" s="24"/>
      <c r="S7" s="36" t="str">
        <f>'Биланс стања'!P7</f>
        <v>2</v>
      </c>
      <c r="T7" s="36" t="str">
        <f>'Биланс стања'!Q7</f>
        <v>7</v>
      </c>
      <c r="U7" s="36" t="str">
        <f>'Биланс стања'!R7</f>
        <v>9</v>
      </c>
      <c r="V7" s="36" t="str">
        <f>'Биланс стања'!S7</f>
        <v>0</v>
      </c>
    </row>
    <row r="8" spans="1:22">
      <c r="A8" s="72" t="s">
        <v>184</v>
      </c>
      <c r="B8" s="72"/>
      <c r="C8" s="72"/>
      <c r="D8" s="72"/>
      <c r="E8" s="74"/>
      <c r="F8" s="74"/>
      <c r="G8" s="74"/>
      <c r="H8" s="74"/>
      <c r="I8" s="24"/>
      <c r="J8" s="185"/>
      <c r="K8" s="185"/>
      <c r="L8" s="185"/>
      <c r="M8" s="185"/>
      <c r="N8" s="185"/>
      <c r="O8" s="25"/>
      <c r="P8" s="25"/>
      <c r="Q8" s="25"/>
      <c r="R8" s="25"/>
      <c r="S8" s="25"/>
      <c r="T8" s="25"/>
      <c r="U8" s="25" t="s">
        <v>185</v>
      </c>
      <c r="V8" s="25"/>
    </row>
    <row r="9" spans="1:22">
      <c r="A9" s="183" t="str">
        <f>'Биланс стања'!A9:E9</f>
        <v>562099-0000195367</v>
      </c>
      <c r="B9" s="183"/>
      <c r="C9" s="183"/>
      <c r="D9" s="183"/>
      <c r="E9" s="183"/>
      <c r="F9" s="183"/>
      <c r="G9" s="183"/>
      <c r="H9" s="183"/>
      <c r="I9" s="76"/>
      <c r="J9" s="34" t="str">
        <f>'Биланс стања'!G9</f>
        <v>4</v>
      </c>
      <c r="K9" s="34" t="str">
        <f>'Биланс стања'!H9</f>
        <v>4</v>
      </c>
      <c r="L9" s="34" t="str">
        <f>'Биланс стања'!I9</f>
        <v>0</v>
      </c>
      <c r="M9" s="34" t="str">
        <f>'Биланс стања'!J9</f>
        <v>1</v>
      </c>
      <c r="N9" s="34" t="str">
        <f>'Биланс стања'!K9</f>
        <v>2</v>
      </c>
      <c r="O9" s="34" t="str">
        <f>'Биланс стања'!L9</f>
        <v>9</v>
      </c>
      <c r="P9" s="34" t="str">
        <f>'Биланс стања'!M9</f>
        <v>1</v>
      </c>
      <c r="Q9" s="34" t="str">
        <f>'Биланс стања'!N9</f>
        <v>5</v>
      </c>
      <c r="R9" s="34" t="str">
        <f>'Биланс стања'!O9</f>
        <v>4</v>
      </c>
      <c r="S9" s="34" t="str">
        <f>'Биланс стања'!P9</f>
        <v>0</v>
      </c>
      <c r="T9" s="34" t="str">
        <f>'Биланс стања'!Q9</f>
        <v>0</v>
      </c>
      <c r="U9" s="34" t="str">
        <f>'Биланс стања'!R9</f>
        <v>0</v>
      </c>
      <c r="V9" s="34" t="str">
        <f>'Биланс стања'!S9</f>
        <v>6</v>
      </c>
    </row>
    <row r="10" spans="1:22">
      <c r="A10" s="184">
        <f>'Биланс стања'!A10:E10</f>
        <v>0</v>
      </c>
      <c r="B10" s="184"/>
      <c r="C10" s="184"/>
      <c r="D10" s="184"/>
      <c r="E10" s="184"/>
      <c r="F10" s="184"/>
      <c r="G10" s="184"/>
      <c r="H10" s="184"/>
      <c r="I10" s="24"/>
      <c r="J10" s="24"/>
      <c r="K10" s="24"/>
      <c r="L10" s="24"/>
      <c r="M10" s="24"/>
      <c r="N10" s="24"/>
      <c r="O10" s="24"/>
      <c r="P10" s="24"/>
      <c r="Q10" s="25"/>
      <c r="R10" s="25"/>
      <c r="S10" s="25"/>
      <c r="T10" s="25"/>
      <c r="U10" s="25" t="s">
        <v>186</v>
      </c>
      <c r="V10" s="25"/>
    </row>
    <row r="11" spans="1:22">
      <c r="A11" s="184">
        <f>'Биланс стања'!A11:E11</f>
        <v>0</v>
      </c>
      <c r="B11" s="184"/>
      <c r="C11" s="184"/>
      <c r="D11" s="184"/>
      <c r="E11" s="184"/>
      <c r="F11" s="184"/>
      <c r="G11" s="184"/>
      <c r="H11" s="18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2" spans="1:22">
      <c r="A12" s="184">
        <f>'Биланс стања'!A12:E12</f>
        <v>0</v>
      </c>
      <c r="B12" s="184"/>
      <c r="C12" s="184"/>
      <c r="D12" s="184"/>
      <c r="E12" s="184"/>
      <c r="F12" s="184"/>
      <c r="G12" s="184"/>
      <c r="H12" s="184"/>
      <c r="I12" s="75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</row>
    <row r="13" spans="1:22" ht="16.5" customHeight="1"/>
    <row r="14" spans="1:22" ht="14.45" customHeight="1">
      <c r="F14" s="178" t="s">
        <v>605</v>
      </c>
      <c r="G14" s="178"/>
      <c r="H14" s="178"/>
      <c r="I14" s="178"/>
      <c r="J14" s="178"/>
      <c r="K14" s="178"/>
      <c r="L14" s="178"/>
      <c r="M14" s="178"/>
      <c r="N14" s="178"/>
      <c r="O14" s="71"/>
    </row>
    <row r="15" spans="1:22">
      <c r="F15" s="178" t="s">
        <v>606</v>
      </c>
      <c r="G15" s="178"/>
      <c r="H15" s="178"/>
      <c r="I15" s="178"/>
      <c r="J15" s="178"/>
      <c r="K15" s="178"/>
      <c r="L15" s="178"/>
      <c r="M15" s="178"/>
      <c r="N15" s="178"/>
      <c r="O15" s="71"/>
      <c r="P15" s="71"/>
      <c r="Q15" s="71"/>
    </row>
    <row r="16" spans="1:22"/>
    <row r="17" spans="1:27" ht="14.45" customHeight="1">
      <c r="G17" s="58" t="s">
        <v>449</v>
      </c>
      <c r="H17" s="95">
        <v>45658</v>
      </c>
      <c r="I17" s="155" t="s">
        <v>450</v>
      </c>
      <c r="J17" s="155"/>
      <c r="K17" s="175">
        <v>46022</v>
      </c>
      <c r="L17" s="160"/>
      <c r="M17" s="160"/>
      <c r="N17" s="160"/>
      <c r="O17" s="29" t="s">
        <v>607</v>
      </c>
    </row>
    <row r="18" spans="1:27" ht="11.45" customHeight="1"/>
    <row r="19" spans="1:27">
      <c r="L19" s="29" t="s">
        <v>610</v>
      </c>
      <c r="M19" s="24" t="s">
        <v>611</v>
      </c>
    </row>
    <row r="20" spans="1:27">
      <c r="A20" s="176" t="s">
        <v>608</v>
      </c>
      <c r="B20" s="204" t="s">
        <v>277</v>
      </c>
      <c r="C20" s="204"/>
      <c r="D20" s="204"/>
      <c r="E20" s="204"/>
      <c r="F20" s="204"/>
      <c r="G20" s="204"/>
      <c r="H20" s="204"/>
      <c r="I20" s="209" t="s">
        <v>5</v>
      </c>
      <c r="J20" s="209"/>
      <c r="K20" s="204" t="s">
        <v>609</v>
      </c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</row>
    <row r="21" spans="1:27" ht="33.6" customHeight="1">
      <c r="A21" s="176"/>
      <c r="B21" s="204"/>
      <c r="C21" s="204"/>
      <c r="D21" s="204"/>
      <c r="E21" s="204"/>
      <c r="F21" s="204"/>
      <c r="G21" s="204"/>
      <c r="H21" s="204"/>
      <c r="I21" s="209"/>
      <c r="J21" s="209"/>
      <c r="K21" s="204" t="s">
        <v>279</v>
      </c>
      <c r="L21" s="204"/>
      <c r="M21" s="204"/>
      <c r="N21" s="204"/>
      <c r="O21" s="204"/>
      <c r="P21" s="204"/>
      <c r="Q21" s="204" t="s">
        <v>278</v>
      </c>
      <c r="R21" s="204"/>
      <c r="S21" s="204"/>
      <c r="T21" s="204"/>
      <c r="U21" s="204"/>
      <c r="V21" s="204"/>
    </row>
    <row r="22" spans="1:27">
      <c r="A22" s="88">
        <v>1</v>
      </c>
      <c r="B22" s="205">
        <v>2</v>
      </c>
      <c r="C22" s="205"/>
      <c r="D22" s="205"/>
      <c r="E22" s="205"/>
      <c r="F22" s="205"/>
      <c r="G22" s="205"/>
      <c r="H22" s="205"/>
      <c r="I22" s="204">
        <v>3</v>
      </c>
      <c r="J22" s="204"/>
      <c r="K22" s="205">
        <v>4</v>
      </c>
      <c r="L22" s="205"/>
      <c r="M22" s="205"/>
      <c r="N22" s="205"/>
      <c r="O22" s="205"/>
      <c r="P22" s="205"/>
      <c r="Q22" s="205">
        <v>5</v>
      </c>
      <c r="R22" s="205"/>
      <c r="S22" s="205"/>
      <c r="T22" s="205"/>
      <c r="U22" s="205"/>
      <c r="V22" s="205"/>
    </row>
    <row r="23" spans="1:27" ht="33" customHeight="1">
      <c r="A23" s="28">
        <v>10</v>
      </c>
      <c r="B23" s="167" t="s">
        <v>641</v>
      </c>
      <c r="C23" s="167"/>
      <c r="D23" s="167"/>
      <c r="E23" s="167"/>
      <c r="F23" s="167"/>
      <c r="G23" s="167"/>
      <c r="H23" s="167"/>
      <c r="I23" s="200" t="s">
        <v>706</v>
      </c>
      <c r="J23" s="200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X23" s="197"/>
      <c r="Y23" s="197"/>
      <c r="Z23" s="197"/>
      <c r="AA23" s="197"/>
    </row>
    <row r="24" spans="1:27" ht="45.75" customHeight="1">
      <c r="A24" s="28" t="s">
        <v>612</v>
      </c>
      <c r="B24" s="167" t="s">
        <v>642</v>
      </c>
      <c r="C24" s="167"/>
      <c r="D24" s="167"/>
      <c r="E24" s="167"/>
      <c r="F24" s="167"/>
      <c r="G24" s="167"/>
      <c r="H24" s="167"/>
      <c r="I24" s="200" t="s">
        <v>707</v>
      </c>
      <c r="J24" s="200"/>
      <c r="K24" s="157">
        <v>397792</v>
      </c>
      <c r="L24" s="157"/>
      <c r="M24" s="157"/>
      <c r="N24" s="157"/>
      <c r="O24" s="157"/>
      <c r="P24" s="157"/>
      <c r="Q24" s="157">
        <v>708189</v>
      </c>
      <c r="R24" s="157"/>
      <c r="S24" s="157"/>
      <c r="T24" s="157"/>
      <c r="U24" s="157"/>
      <c r="V24" s="157"/>
    </row>
    <row r="25" spans="1:27" ht="38.25" customHeight="1">
      <c r="A25" s="28" t="s">
        <v>613</v>
      </c>
      <c r="B25" s="167" t="s">
        <v>702</v>
      </c>
      <c r="C25" s="167"/>
      <c r="D25" s="167"/>
      <c r="E25" s="167"/>
      <c r="F25" s="167"/>
      <c r="G25" s="167"/>
      <c r="H25" s="167"/>
      <c r="I25" s="200" t="s">
        <v>708</v>
      </c>
      <c r="J25" s="200"/>
      <c r="K25" s="157">
        <v>1745</v>
      </c>
      <c r="L25" s="157"/>
      <c r="M25" s="157"/>
      <c r="N25" s="157"/>
      <c r="O25" s="157"/>
      <c r="P25" s="157"/>
      <c r="Q25" s="157">
        <v>1547</v>
      </c>
      <c r="R25" s="157"/>
      <c r="S25" s="157"/>
      <c r="T25" s="157"/>
      <c r="U25" s="157"/>
      <c r="V25" s="157"/>
    </row>
    <row r="26" spans="1:27" ht="45" customHeight="1">
      <c r="A26" s="28" t="s">
        <v>614</v>
      </c>
      <c r="B26" s="167" t="s">
        <v>643</v>
      </c>
      <c r="C26" s="167"/>
      <c r="D26" s="167"/>
      <c r="E26" s="167"/>
      <c r="F26" s="167"/>
      <c r="G26" s="167"/>
      <c r="H26" s="167"/>
      <c r="I26" s="200" t="s">
        <v>709</v>
      </c>
      <c r="J26" s="200"/>
      <c r="K26" s="157">
        <v>1507</v>
      </c>
      <c r="L26" s="157"/>
      <c r="M26" s="157"/>
      <c r="N26" s="157"/>
      <c r="O26" s="157"/>
      <c r="P26" s="157"/>
      <c r="Q26" s="157">
        <v>1818</v>
      </c>
      <c r="R26" s="157"/>
      <c r="S26" s="157"/>
      <c r="T26" s="157"/>
      <c r="U26" s="157"/>
      <c r="V26" s="157"/>
    </row>
    <row r="27" spans="1:27" ht="47.25" customHeight="1">
      <c r="A27" s="28" t="s">
        <v>615</v>
      </c>
      <c r="B27" s="167" t="s">
        <v>644</v>
      </c>
      <c r="C27" s="167"/>
      <c r="D27" s="167"/>
      <c r="E27" s="167"/>
      <c r="F27" s="167"/>
      <c r="G27" s="167"/>
      <c r="H27" s="167"/>
      <c r="I27" s="200" t="s">
        <v>710</v>
      </c>
      <c r="J27" s="200"/>
      <c r="K27" s="157">
        <v>157978</v>
      </c>
      <c r="L27" s="157"/>
      <c r="M27" s="157"/>
      <c r="N27" s="157"/>
      <c r="O27" s="157"/>
      <c r="P27" s="157"/>
      <c r="Q27" s="157">
        <v>268748</v>
      </c>
      <c r="R27" s="157"/>
      <c r="S27" s="157"/>
      <c r="T27" s="157"/>
      <c r="U27" s="157"/>
      <c r="V27" s="157"/>
    </row>
    <row r="28" spans="1:27" ht="39.75" customHeight="1">
      <c r="A28" s="28" t="s">
        <v>616</v>
      </c>
      <c r="B28" s="167" t="s">
        <v>645</v>
      </c>
      <c r="C28" s="167"/>
      <c r="D28" s="167"/>
      <c r="E28" s="167"/>
      <c r="F28" s="167"/>
      <c r="G28" s="167"/>
      <c r="H28" s="167"/>
      <c r="I28" s="200" t="s">
        <v>711</v>
      </c>
      <c r="J28" s="200"/>
      <c r="K28" s="157">
        <v>24147</v>
      </c>
      <c r="L28" s="157"/>
      <c r="M28" s="157"/>
      <c r="N28" s="157"/>
      <c r="O28" s="157"/>
      <c r="P28" s="157"/>
      <c r="Q28" s="157">
        <v>104252</v>
      </c>
      <c r="R28" s="157"/>
      <c r="S28" s="157"/>
      <c r="T28" s="157"/>
      <c r="U28" s="157"/>
      <c r="V28" s="157"/>
    </row>
    <row r="29" spans="1:27" ht="52.5" customHeight="1">
      <c r="A29" s="28" t="s">
        <v>617</v>
      </c>
      <c r="B29" s="167" t="s">
        <v>646</v>
      </c>
      <c r="C29" s="167"/>
      <c r="D29" s="167"/>
      <c r="E29" s="167"/>
      <c r="F29" s="167"/>
      <c r="G29" s="167"/>
      <c r="H29" s="167"/>
      <c r="I29" s="200" t="s">
        <v>712</v>
      </c>
      <c r="J29" s="200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</row>
    <row r="30" spans="1:27" ht="54" customHeight="1">
      <c r="A30" s="28" t="s">
        <v>618</v>
      </c>
      <c r="B30" s="167" t="s">
        <v>647</v>
      </c>
      <c r="C30" s="167"/>
      <c r="D30" s="167"/>
      <c r="E30" s="167"/>
      <c r="F30" s="167"/>
      <c r="G30" s="167"/>
      <c r="H30" s="167"/>
      <c r="I30" s="200" t="s">
        <v>713</v>
      </c>
      <c r="J30" s="200"/>
      <c r="K30" s="157">
        <v>325</v>
      </c>
      <c r="L30" s="157"/>
      <c r="M30" s="157"/>
      <c r="N30" s="157"/>
      <c r="O30" s="157"/>
      <c r="P30" s="157"/>
      <c r="Q30" s="157">
        <v>1376</v>
      </c>
      <c r="R30" s="157"/>
      <c r="S30" s="157"/>
      <c r="T30" s="157"/>
      <c r="U30" s="157"/>
      <c r="V30" s="157"/>
    </row>
    <row r="31" spans="1:27" ht="50.45" customHeight="1">
      <c r="A31" s="28" t="s">
        <v>619</v>
      </c>
      <c r="B31" s="167" t="s">
        <v>648</v>
      </c>
      <c r="C31" s="167"/>
      <c r="D31" s="167"/>
      <c r="E31" s="167"/>
      <c r="F31" s="167"/>
      <c r="G31" s="167"/>
      <c r="H31" s="167"/>
      <c r="I31" s="200" t="s">
        <v>714</v>
      </c>
      <c r="J31" s="200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</row>
    <row r="32" spans="1:27" ht="51.6" customHeight="1">
      <c r="A32" s="28" t="s">
        <v>620</v>
      </c>
      <c r="B32" s="167" t="s">
        <v>649</v>
      </c>
      <c r="C32" s="167"/>
      <c r="D32" s="167"/>
      <c r="E32" s="167"/>
      <c r="F32" s="167"/>
      <c r="G32" s="167"/>
      <c r="H32" s="167"/>
      <c r="I32" s="200" t="s">
        <v>715</v>
      </c>
      <c r="J32" s="200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</row>
    <row r="33" spans="1:22" ht="51" customHeight="1">
      <c r="A33" s="28" t="s">
        <v>621</v>
      </c>
      <c r="B33" s="167" t="s">
        <v>650</v>
      </c>
      <c r="C33" s="167"/>
      <c r="D33" s="167"/>
      <c r="E33" s="167"/>
      <c r="F33" s="167"/>
      <c r="G33" s="167"/>
      <c r="H33" s="167"/>
      <c r="I33" s="200" t="s">
        <v>716</v>
      </c>
      <c r="J33" s="200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</row>
    <row r="34" spans="1:22" ht="38.25">
      <c r="A34" s="28" t="s">
        <v>622</v>
      </c>
      <c r="B34" s="167" t="s">
        <v>651</v>
      </c>
      <c r="C34" s="167"/>
      <c r="D34" s="167"/>
      <c r="E34" s="167"/>
      <c r="F34" s="167"/>
      <c r="G34" s="167"/>
      <c r="H34" s="167"/>
      <c r="I34" s="200" t="s">
        <v>717</v>
      </c>
      <c r="J34" s="200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</row>
    <row r="35" spans="1:22" ht="54" customHeight="1">
      <c r="A35" s="28" t="s">
        <v>623</v>
      </c>
      <c r="B35" s="167" t="s">
        <v>652</v>
      </c>
      <c r="C35" s="167"/>
      <c r="D35" s="167"/>
      <c r="E35" s="167"/>
      <c r="F35" s="167"/>
      <c r="G35" s="167"/>
      <c r="H35" s="167"/>
      <c r="I35" s="200" t="s">
        <v>718</v>
      </c>
      <c r="J35" s="200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</row>
    <row r="36" spans="1:22" ht="51.6" customHeight="1">
      <c r="A36" s="28" t="s">
        <v>624</v>
      </c>
      <c r="B36" s="167" t="s">
        <v>653</v>
      </c>
      <c r="C36" s="167"/>
      <c r="D36" s="167"/>
      <c r="E36" s="167"/>
      <c r="F36" s="167"/>
      <c r="G36" s="167"/>
      <c r="H36" s="167"/>
      <c r="I36" s="200" t="s">
        <v>719</v>
      </c>
      <c r="J36" s="200"/>
      <c r="K36" s="157">
        <v>307614</v>
      </c>
      <c r="L36" s="157"/>
      <c r="M36" s="157"/>
      <c r="N36" s="157"/>
      <c r="O36" s="157"/>
      <c r="P36" s="157"/>
      <c r="Q36" s="157">
        <v>593401</v>
      </c>
      <c r="R36" s="157"/>
      <c r="S36" s="157"/>
      <c r="T36" s="157"/>
      <c r="U36" s="157"/>
      <c r="V36" s="157"/>
    </row>
    <row r="37" spans="1:22" ht="50.25" customHeight="1">
      <c r="A37" s="28" t="s">
        <v>625</v>
      </c>
      <c r="B37" s="167" t="s">
        <v>654</v>
      </c>
      <c r="C37" s="167"/>
      <c r="D37" s="167"/>
      <c r="E37" s="167"/>
      <c r="F37" s="167"/>
      <c r="G37" s="167"/>
      <c r="H37" s="167"/>
      <c r="I37" s="200" t="s">
        <v>720</v>
      </c>
      <c r="J37" s="200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</row>
    <row r="38" spans="1:22" ht="51" customHeight="1">
      <c r="A38" s="28" t="s">
        <v>626</v>
      </c>
      <c r="B38" s="167" t="s">
        <v>655</v>
      </c>
      <c r="C38" s="167"/>
      <c r="D38" s="167"/>
      <c r="E38" s="167"/>
      <c r="F38" s="167"/>
      <c r="G38" s="167"/>
      <c r="H38" s="167"/>
      <c r="I38" s="200" t="s">
        <v>721</v>
      </c>
      <c r="J38" s="200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</row>
    <row r="39" spans="1:22" ht="36" customHeight="1">
      <c r="A39" s="28">
        <v>65</v>
      </c>
      <c r="B39" s="167" t="s">
        <v>699</v>
      </c>
      <c r="C39" s="167"/>
      <c r="D39" s="167"/>
      <c r="E39" s="167"/>
      <c r="F39" s="167"/>
      <c r="G39" s="167"/>
      <c r="H39" s="167"/>
      <c r="I39" s="200" t="s">
        <v>722</v>
      </c>
      <c r="J39" s="200"/>
      <c r="K39" s="203">
        <f>K40+K43+K44+K45+K46+K47+K48+K49+K50</f>
        <v>13791</v>
      </c>
      <c r="L39" s="203"/>
      <c r="M39" s="203"/>
      <c r="N39" s="203"/>
      <c r="O39" s="203"/>
      <c r="P39" s="203"/>
      <c r="Q39" s="203">
        <f>Q40+Q43+Q44+Q45+Q46+Q47+Q48+Q49+Q50</f>
        <v>16544</v>
      </c>
      <c r="R39" s="203"/>
      <c r="S39" s="203"/>
      <c r="T39" s="203"/>
      <c r="U39" s="203"/>
      <c r="V39" s="203"/>
    </row>
    <row r="40" spans="1:22" ht="27.95" customHeight="1">
      <c r="A40" s="28">
        <v>650</v>
      </c>
      <c r="B40" s="167" t="s">
        <v>656</v>
      </c>
      <c r="C40" s="167"/>
      <c r="D40" s="167"/>
      <c r="E40" s="167"/>
      <c r="F40" s="167"/>
      <c r="G40" s="167"/>
      <c r="H40" s="167"/>
      <c r="I40" s="200" t="s">
        <v>723</v>
      </c>
      <c r="J40" s="200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</row>
    <row r="41" spans="1:22" ht="57.75" customHeight="1">
      <c r="A41" s="28" t="s">
        <v>627</v>
      </c>
      <c r="B41" s="167" t="s">
        <v>704</v>
      </c>
      <c r="C41" s="167"/>
      <c r="D41" s="167"/>
      <c r="E41" s="167"/>
      <c r="F41" s="167"/>
      <c r="G41" s="167"/>
      <c r="H41" s="167"/>
      <c r="I41" s="200" t="s">
        <v>724</v>
      </c>
      <c r="J41" s="200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</row>
    <row r="42" spans="1:22" ht="49.5" customHeight="1">
      <c r="A42" s="28" t="s">
        <v>627</v>
      </c>
      <c r="B42" s="167" t="s">
        <v>705</v>
      </c>
      <c r="C42" s="167"/>
      <c r="D42" s="167"/>
      <c r="E42" s="167"/>
      <c r="F42" s="167"/>
      <c r="G42" s="167"/>
      <c r="H42" s="167"/>
      <c r="I42" s="200" t="s">
        <v>725</v>
      </c>
      <c r="J42" s="200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</row>
    <row r="43" spans="1:22">
      <c r="A43" s="28">
        <v>651</v>
      </c>
      <c r="B43" s="167" t="s">
        <v>657</v>
      </c>
      <c r="C43" s="167"/>
      <c r="D43" s="167"/>
      <c r="E43" s="167"/>
      <c r="F43" s="167"/>
      <c r="G43" s="167"/>
      <c r="H43" s="167"/>
      <c r="I43" s="200" t="s">
        <v>726</v>
      </c>
      <c r="J43" s="200"/>
      <c r="K43" s="157">
        <v>13791</v>
      </c>
      <c r="L43" s="157"/>
      <c r="M43" s="157"/>
      <c r="N43" s="157"/>
      <c r="O43" s="157"/>
      <c r="P43" s="157"/>
      <c r="Q43" s="157">
        <v>14003</v>
      </c>
      <c r="R43" s="157"/>
      <c r="S43" s="157"/>
      <c r="T43" s="157"/>
      <c r="U43" s="157"/>
      <c r="V43" s="157"/>
    </row>
    <row r="44" spans="1:22">
      <c r="A44" s="28">
        <v>652</v>
      </c>
      <c r="B44" s="167" t="s">
        <v>658</v>
      </c>
      <c r="C44" s="167"/>
      <c r="D44" s="167"/>
      <c r="E44" s="167"/>
      <c r="F44" s="167"/>
      <c r="G44" s="167"/>
      <c r="H44" s="167"/>
      <c r="I44" s="200" t="s">
        <v>727</v>
      </c>
      <c r="J44" s="200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</row>
    <row r="45" spans="1:22">
      <c r="A45" s="28">
        <v>653</v>
      </c>
      <c r="B45" s="167" t="s">
        <v>659</v>
      </c>
      <c r="C45" s="167"/>
      <c r="D45" s="167"/>
      <c r="E45" s="167"/>
      <c r="F45" s="167"/>
      <c r="G45" s="167"/>
      <c r="H45" s="167"/>
      <c r="I45" s="200" t="s">
        <v>728</v>
      </c>
      <c r="J45" s="200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</row>
    <row r="46" spans="1:22" ht="13.5" customHeight="1">
      <c r="A46" s="28">
        <v>654</v>
      </c>
      <c r="B46" s="167" t="s">
        <v>660</v>
      </c>
      <c r="C46" s="167"/>
      <c r="D46" s="167"/>
      <c r="E46" s="167"/>
      <c r="F46" s="167"/>
      <c r="G46" s="167"/>
      <c r="H46" s="167"/>
      <c r="I46" s="200" t="s">
        <v>729</v>
      </c>
      <c r="J46" s="200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</row>
    <row r="47" spans="1:22" ht="26.1" customHeight="1">
      <c r="A47" s="28">
        <v>655</v>
      </c>
      <c r="B47" s="167" t="s">
        <v>661</v>
      </c>
      <c r="C47" s="167"/>
      <c r="D47" s="167"/>
      <c r="E47" s="167"/>
      <c r="F47" s="167"/>
      <c r="G47" s="167"/>
      <c r="H47" s="167"/>
      <c r="I47" s="200" t="s">
        <v>730</v>
      </c>
      <c r="J47" s="200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</row>
    <row r="48" spans="1:22">
      <c r="A48" s="28">
        <v>656</v>
      </c>
      <c r="B48" s="167" t="s">
        <v>662</v>
      </c>
      <c r="C48" s="167"/>
      <c r="D48" s="167"/>
      <c r="E48" s="167"/>
      <c r="F48" s="167"/>
      <c r="G48" s="167"/>
      <c r="H48" s="167"/>
      <c r="I48" s="200" t="s">
        <v>731</v>
      </c>
      <c r="J48" s="200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</row>
    <row r="49" spans="1:22" ht="26.45" customHeight="1">
      <c r="A49" s="28">
        <v>657</v>
      </c>
      <c r="B49" s="167" t="s">
        <v>663</v>
      </c>
      <c r="C49" s="167"/>
      <c r="D49" s="167"/>
      <c r="E49" s="167"/>
      <c r="F49" s="167"/>
      <c r="G49" s="167"/>
      <c r="H49" s="167"/>
      <c r="I49" s="200" t="s">
        <v>732</v>
      </c>
      <c r="J49" s="200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</row>
    <row r="50" spans="1:22" ht="24.95" customHeight="1">
      <c r="A50" s="28">
        <v>659</v>
      </c>
      <c r="B50" s="167" t="s">
        <v>664</v>
      </c>
      <c r="C50" s="167"/>
      <c r="D50" s="167"/>
      <c r="E50" s="167"/>
      <c r="F50" s="167"/>
      <c r="G50" s="167"/>
      <c r="H50" s="167"/>
      <c r="I50" s="200" t="s">
        <v>733</v>
      </c>
      <c r="J50" s="200"/>
      <c r="K50" s="157"/>
      <c r="L50" s="157"/>
      <c r="M50" s="157"/>
      <c r="N50" s="157"/>
      <c r="O50" s="157"/>
      <c r="P50" s="157"/>
      <c r="Q50" s="157">
        <v>2541</v>
      </c>
      <c r="R50" s="157"/>
      <c r="S50" s="157"/>
      <c r="T50" s="157"/>
      <c r="U50" s="157"/>
      <c r="V50" s="157"/>
    </row>
    <row r="51" spans="1:22" ht="17.100000000000001" customHeight="1">
      <c r="A51" s="28" t="s">
        <v>628</v>
      </c>
      <c r="B51" s="167" t="s">
        <v>665</v>
      </c>
      <c r="C51" s="167"/>
      <c r="D51" s="167"/>
      <c r="E51" s="167"/>
      <c r="F51" s="167"/>
      <c r="G51" s="167"/>
      <c r="H51" s="167"/>
      <c r="I51" s="200" t="s">
        <v>734</v>
      </c>
      <c r="J51" s="200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</row>
    <row r="52" spans="1:22" ht="27.6" customHeight="1">
      <c r="A52" s="28" t="s">
        <v>629</v>
      </c>
      <c r="B52" s="167" t="s">
        <v>666</v>
      </c>
      <c r="C52" s="167"/>
      <c r="D52" s="167"/>
      <c r="E52" s="167"/>
      <c r="F52" s="167"/>
      <c r="G52" s="167"/>
      <c r="H52" s="167"/>
      <c r="I52" s="200" t="s">
        <v>735</v>
      </c>
      <c r="J52" s="200"/>
      <c r="K52" s="157">
        <v>21385</v>
      </c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</row>
    <row r="53" spans="1:22" ht="27" customHeight="1">
      <c r="A53" s="28">
        <v>678</v>
      </c>
      <c r="B53" s="167" t="s">
        <v>667</v>
      </c>
      <c r="C53" s="167"/>
      <c r="D53" s="167"/>
      <c r="E53" s="167"/>
      <c r="F53" s="167"/>
      <c r="G53" s="167"/>
      <c r="H53" s="167"/>
      <c r="I53" s="200" t="s">
        <v>736</v>
      </c>
      <c r="J53" s="200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</row>
    <row r="54" spans="1:22" ht="27" customHeight="1">
      <c r="A54" s="28">
        <v>52</v>
      </c>
      <c r="B54" s="167" t="s">
        <v>668</v>
      </c>
      <c r="C54" s="167"/>
      <c r="D54" s="167"/>
      <c r="E54" s="167"/>
      <c r="F54" s="167"/>
      <c r="G54" s="167"/>
      <c r="H54" s="167"/>
      <c r="I54" s="200" t="s">
        <v>737</v>
      </c>
      <c r="J54" s="200"/>
      <c r="K54" s="157">
        <v>203547</v>
      </c>
      <c r="L54" s="157"/>
      <c r="M54" s="157"/>
      <c r="N54" s="157"/>
      <c r="O54" s="157"/>
      <c r="P54" s="157"/>
      <c r="Q54" s="157">
        <v>213689</v>
      </c>
      <c r="R54" s="157"/>
      <c r="S54" s="157"/>
      <c r="T54" s="157"/>
      <c r="U54" s="157"/>
      <c r="V54" s="157"/>
    </row>
    <row r="55" spans="1:22" ht="36.950000000000003" customHeight="1">
      <c r="A55" s="28" t="s">
        <v>630</v>
      </c>
      <c r="B55" s="167" t="s">
        <v>669</v>
      </c>
      <c r="C55" s="167"/>
      <c r="D55" s="167"/>
      <c r="E55" s="167"/>
      <c r="F55" s="167"/>
      <c r="G55" s="167"/>
      <c r="H55" s="167"/>
      <c r="I55" s="200" t="s">
        <v>738</v>
      </c>
      <c r="J55" s="200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</row>
    <row r="56" spans="1:22" ht="15.6" customHeight="1">
      <c r="A56" s="28">
        <v>525</v>
      </c>
      <c r="B56" s="167" t="s">
        <v>670</v>
      </c>
      <c r="C56" s="167"/>
      <c r="D56" s="167"/>
      <c r="E56" s="167"/>
      <c r="F56" s="167"/>
      <c r="G56" s="167"/>
      <c r="H56" s="167"/>
      <c r="I56" s="200" t="s">
        <v>739</v>
      </c>
      <c r="J56" s="200"/>
      <c r="K56" s="157">
        <v>1650</v>
      </c>
      <c r="L56" s="157"/>
      <c r="M56" s="157"/>
      <c r="N56" s="157"/>
      <c r="O56" s="157"/>
      <c r="P56" s="157"/>
      <c r="Q56" s="157">
        <v>11721</v>
      </c>
      <c r="R56" s="157"/>
      <c r="S56" s="157"/>
      <c r="T56" s="157"/>
      <c r="U56" s="157"/>
      <c r="V56" s="157"/>
    </row>
    <row r="57" spans="1:22">
      <c r="A57" s="28" t="s">
        <v>631</v>
      </c>
      <c r="B57" s="167" t="s">
        <v>671</v>
      </c>
      <c r="C57" s="167"/>
      <c r="D57" s="167"/>
      <c r="E57" s="167"/>
      <c r="F57" s="167"/>
      <c r="G57" s="167"/>
      <c r="H57" s="167"/>
      <c r="I57" s="200" t="s">
        <v>740</v>
      </c>
      <c r="J57" s="200"/>
      <c r="K57" s="157">
        <v>1650</v>
      </c>
      <c r="L57" s="157"/>
      <c r="M57" s="157"/>
      <c r="N57" s="157"/>
      <c r="O57" s="157"/>
      <c r="P57" s="157"/>
      <c r="Q57" s="157">
        <v>9353</v>
      </c>
      <c r="R57" s="157"/>
      <c r="S57" s="157"/>
      <c r="T57" s="157"/>
      <c r="U57" s="157"/>
      <c r="V57" s="157"/>
    </row>
    <row r="58" spans="1:22" ht="38.450000000000003" customHeight="1">
      <c r="A58" s="28">
        <v>53</v>
      </c>
      <c r="B58" s="167" t="s">
        <v>700</v>
      </c>
      <c r="C58" s="167"/>
      <c r="D58" s="167"/>
      <c r="E58" s="167"/>
      <c r="F58" s="167"/>
      <c r="G58" s="167"/>
      <c r="H58" s="167"/>
      <c r="I58" s="200" t="s">
        <v>741</v>
      </c>
      <c r="J58" s="200"/>
      <c r="K58" s="203">
        <f>K59+K60+K61+K62+K63+K64+K65+K66</f>
        <v>55068</v>
      </c>
      <c r="L58" s="203"/>
      <c r="M58" s="203"/>
      <c r="N58" s="203"/>
      <c r="O58" s="203"/>
      <c r="P58" s="203"/>
      <c r="Q58" s="203">
        <f>Q59+Q60+Q61+Q62+Q63+Q64+Q65+Q66</f>
        <v>92311</v>
      </c>
      <c r="R58" s="203"/>
      <c r="S58" s="203"/>
      <c r="T58" s="203"/>
      <c r="U58" s="203"/>
      <c r="V58" s="203"/>
    </row>
    <row r="59" spans="1:22" ht="20.25" customHeight="1">
      <c r="A59" s="28">
        <v>530</v>
      </c>
      <c r="B59" s="167" t="s">
        <v>672</v>
      </c>
      <c r="C59" s="167"/>
      <c r="D59" s="167"/>
      <c r="E59" s="167"/>
      <c r="F59" s="167"/>
      <c r="G59" s="167"/>
      <c r="H59" s="167"/>
      <c r="I59" s="200" t="s">
        <v>742</v>
      </c>
      <c r="J59" s="200"/>
      <c r="K59" s="157">
        <v>19070</v>
      </c>
      <c r="L59" s="157"/>
      <c r="M59" s="157"/>
      <c r="N59" s="157"/>
      <c r="O59" s="157"/>
      <c r="P59" s="157"/>
      <c r="Q59" s="157">
        <v>55954</v>
      </c>
      <c r="R59" s="157"/>
      <c r="S59" s="157"/>
      <c r="T59" s="157"/>
      <c r="U59" s="157"/>
      <c r="V59" s="157"/>
    </row>
    <row r="60" spans="1:22" ht="20.25" customHeight="1">
      <c r="A60" s="28">
        <v>531</v>
      </c>
      <c r="B60" s="167" t="s">
        <v>673</v>
      </c>
      <c r="C60" s="167"/>
      <c r="D60" s="167"/>
      <c r="E60" s="167"/>
      <c r="F60" s="167"/>
      <c r="G60" s="167"/>
      <c r="H60" s="167"/>
      <c r="I60" s="200" t="s">
        <v>743</v>
      </c>
      <c r="J60" s="200"/>
      <c r="K60" s="157">
        <v>9018</v>
      </c>
      <c r="L60" s="157"/>
      <c r="M60" s="157"/>
      <c r="N60" s="157"/>
      <c r="O60" s="157"/>
      <c r="P60" s="157"/>
      <c r="Q60" s="157">
        <v>10442</v>
      </c>
      <c r="R60" s="157"/>
      <c r="S60" s="157"/>
      <c r="T60" s="157"/>
      <c r="U60" s="157"/>
      <c r="V60" s="157"/>
    </row>
    <row r="61" spans="1:22" ht="26.1" customHeight="1">
      <c r="A61" s="28" t="s">
        <v>632</v>
      </c>
      <c r="B61" s="167" t="s">
        <v>674</v>
      </c>
      <c r="C61" s="167"/>
      <c r="D61" s="167"/>
      <c r="E61" s="167"/>
      <c r="F61" s="167"/>
      <c r="G61" s="167"/>
      <c r="H61" s="167"/>
      <c r="I61" s="200" t="s">
        <v>744</v>
      </c>
      <c r="J61" s="200"/>
      <c r="K61" s="157">
        <v>7832</v>
      </c>
      <c r="L61" s="157"/>
      <c r="M61" s="157"/>
      <c r="N61" s="157"/>
      <c r="O61" s="157"/>
      <c r="P61" s="157"/>
      <c r="Q61" s="157">
        <v>5449</v>
      </c>
      <c r="R61" s="157"/>
      <c r="S61" s="157"/>
      <c r="T61" s="157"/>
      <c r="U61" s="157"/>
      <c r="V61" s="157"/>
    </row>
    <row r="62" spans="1:22" ht="24.95" customHeight="1">
      <c r="A62" s="28" t="s">
        <v>632</v>
      </c>
      <c r="B62" s="167" t="s">
        <v>675</v>
      </c>
      <c r="C62" s="167"/>
      <c r="D62" s="167"/>
      <c r="E62" s="167"/>
      <c r="F62" s="167"/>
      <c r="G62" s="167"/>
      <c r="H62" s="167"/>
      <c r="I62" s="200" t="s">
        <v>745</v>
      </c>
      <c r="J62" s="200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</row>
    <row r="63" spans="1:22" ht="24.75" customHeight="1">
      <c r="A63" s="28">
        <v>533</v>
      </c>
      <c r="B63" s="167" t="s">
        <v>676</v>
      </c>
      <c r="C63" s="167"/>
      <c r="D63" s="167"/>
      <c r="E63" s="167"/>
      <c r="F63" s="167"/>
      <c r="G63" s="167"/>
      <c r="H63" s="167"/>
      <c r="I63" s="200" t="s">
        <v>746</v>
      </c>
      <c r="J63" s="200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</row>
    <row r="64" spans="1:22" ht="30.6" customHeight="1">
      <c r="A64" s="28" t="s">
        <v>633</v>
      </c>
      <c r="B64" s="167" t="s">
        <v>677</v>
      </c>
      <c r="C64" s="167"/>
      <c r="D64" s="167"/>
      <c r="E64" s="167"/>
      <c r="F64" s="167"/>
      <c r="G64" s="167"/>
      <c r="H64" s="167"/>
      <c r="I64" s="200" t="s">
        <v>747</v>
      </c>
      <c r="J64" s="200"/>
      <c r="K64" s="157"/>
      <c r="L64" s="157"/>
      <c r="M64" s="157"/>
      <c r="N64" s="157"/>
      <c r="O64" s="157"/>
      <c r="P64" s="157"/>
      <c r="Q64" s="157">
        <v>786</v>
      </c>
      <c r="R64" s="157"/>
      <c r="S64" s="157"/>
      <c r="T64" s="157"/>
      <c r="U64" s="157"/>
      <c r="V64" s="157"/>
    </row>
    <row r="65" spans="1:22" ht="24.6" customHeight="1">
      <c r="A65" s="28" t="s">
        <v>634</v>
      </c>
      <c r="B65" s="167" t="s">
        <v>678</v>
      </c>
      <c r="C65" s="167"/>
      <c r="D65" s="167"/>
      <c r="E65" s="167"/>
      <c r="F65" s="167"/>
      <c r="G65" s="167"/>
      <c r="H65" s="167"/>
      <c r="I65" s="200" t="s">
        <v>748</v>
      </c>
      <c r="J65" s="200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</row>
    <row r="66" spans="1:22" ht="23.25" customHeight="1">
      <c r="A66" s="28">
        <v>539</v>
      </c>
      <c r="B66" s="167" t="s">
        <v>679</v>
      </c>
      <c r="C66" s="167"/>
      <c r="D66" s="167"/>
      <c r="E66" s="167"/>
      <c r="F66" s="167"/>
      <c r="G66" s="167"/>
      <c r="H66" s="167"/>
      <c r="I66" s="200" t="s">
        <v>749</v>
      </c>
      <c r="J66" s="200"/>
      <c r="K66" s="157">
        <v>19148</v>
      </c>
      <c r="L66" s="157"/>
      <c r="M66" s="157"/>
      <c r="N66" s="157"/>
      <c r="O66" s="157"/>
      <c r="P66" s="157"/>
      <c r="Q66" s="157">
        <v>19680</v>
      </c>
      <c r="R66" s="157"/>
      <c r="S66" s="157"/>
      <c r="T66" s="157"/>
      <c r="U66" s="157"/>
      <c r="V66" s="157"/>
    </row>
    <row r="67" spans="1:22" ht="39.6" customHeight="1">
      <c r="A67" s="28" t="s">
        <v>635</v>
      </c>
      <c r="B67" s="167" t="s">
        <v>680</v>
      </c>
      <c r="C67" s="167"/>
      <c r="D67" s="167"/>
      <c r="E67" s="167"/>
      <c r="F67" s="167"/>
      <c r="G67" s="167"/>
      <c r="H67" s="167"/>
      <c r="I67" s="200" t="s">
        <v>750</v>
      </c>
      <c r="J67" s="200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</row>
    <row r="68" spans="1:22" ht="40.5" customHeight="1">
      <c r="A68" s="28">
        <v>55</v>
      </c>
      <c r="B68" s="167" t="s">
        <v>701</v>
      </c>
      <c r="C68" s="167"/>
      <c r="D68" s="167"/>
      <c r="E68" s="167"/>
      <c r="F68" s="167"/>
      <c r="G68" s="167"/>
      <c r="H68" s="167"/>
      <c r="I68" s="200" t="s">
        <v>751</v>
      </c>
      <c r="J68" s="200"/>
      <c r="K68" s="203">
        <f>K69+K72+K73+K74+K75+K76+K77+K78</f>
        <v>24086</v>
      </c>
      <c r="L68" s="203"/>
      <c r="M68" s="203"/>
      <c r="N68" s="203"/>
      <c r="O68" s="203"/>
      <c r="P68" s="203"/>
      <c r="Q68" s="203">
        <f>Q69+Q72+Q73+Q74+Q75+Q76+Q77+Q78</f>
        <v>22464</v>
      </c>
      <c r="R68" s="203"/>
      <c r="S68" s="203"/>
      <c r="T68" s="203"/>
      <c r="U68" s="203"/>
      <c r="V68" s="203"/>
    </row>
    <row r="69" spans="1:22" ht="21" customHeight="1">
      <c r="A69" s="28">
        <v>550</v>
      </c>
      <c r="B69" s="167" t="s">
        <v>681</v>
      </c>
      <c r="C69" s="167"/>
      <c r="D69" s="167"/>
      <c r="E69" s="167"/>
      <c r="F69" s="167"/>
      <c r="G69" s="167"/>
      <c r="H69" s="167"/>
      <c r="I69" s="200" t="s">
        <v>752</v>
      </c>
      <c r="J69" s="200"/>
      <c r="K69" s="157">
        <v>11185</v>
      </c>
      <c r="L69" s="157"/>
      <c r="M69" s="157"/>
      <c r="N69" s="157"/>
      <c r="O69" s="157"/>
      <c r="P69" s="157"/>
      <c r="Q69" s="157">
        <v>15336</v>
      </c>
      <c r="R69" s="157"/>
      <c r="S69" s="157"/>
      <c r="T69" s="157"/>
      <c r="U69" s="157"/>
      <c r="V69" s="157"/>
    </row>
    <row r="70" spans="1:22" ht="24.6" customHeight="1">
      <c r="A70" s="28" t="s">
        <v>636</v>
      </c>
      <c r="B70" s="167" t="s">
        <v>682</v>
      </c>
      <c r="C70" s="167"/>
      <c r="D70" s="167"/>
      <c r="E70" s="167"/>
      <c r="F70" s="167"/>
      <c r="G70" s="167"/>
      <c r="H70" s="167"/>
      <c r="I70" s="200" t="s">
        <v>753</v>
      </c>
      <c r="J70" s="200"/>
      <c r="K70" s="157">
        <v>462</v>
      </c>
      <c r="L70" s="157"/>
      <c r="M70" s="157"/>
      <c r="N70" s="157"/>
      <c r="O70" s="157"/>
      <c r="P70" s="157"/>
      <c r="Q70" s="157">
        <v>165</v>
      </c>
      <c r="R70" s="157"/>
      <c r="S70" s="157"/>
      <c r="T70" s="157"/>
      <c r="U70" s="157"/>
      <c r="V70" s="157"/>
    </row>
    <row r="71" spans="1:22" ht="24.95" customHeight="1">
      <c r="A71" s="28" t="s">
        <v>636</v>
      </c>
      <c r="B71" s="167" t="s">
        <v>680</v>
      </c>
      <c r="C71" s="167"/>
      <c r="D71" s="167"/>
      <c r="E71" s="167"/>
      <c r="F71" s="167"/>
      <c r="G71" s="167"/>
      <c r="H71" s="167"/>
      <c r="I71" s="200" t="s">
        <v>754</v>
      </c>
      <c r="J71" s="200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</row>
    <row r="72" spans="1:22">
      <c r="A72" s="28">
        <v>551</v>
      </c>
      <c r="B72" s="167" t="s">
        <v>683</v>
      </c>
      <c r="C72" s="167"/>
      <c r="D72" s="167"/>
      <c r="E72" s="167"/>
      <c r="F72" s="167"/>
      <c r="G72" s="167"/>
      <c r="H72" s="167"/>
      <c r="I72" s="200" t="s">
        <v>755</v>
      </c>
      <c r="J72" s="200"/>
      <c r="K72" s="157">
        <v>1756</v>
      </c>
      <c r="L72" s="157"/>
      <c r="M72" s="157"/>
      <c r="N72" s="157"/>
      <c r="O72" s="157"/>
      <c r="P72" s="157"/>
      <c r="Q72" s="157">
        <v>1966</v>
      </c>
      <c r="R72" s="157"/>
      <c r="S72" s="157"/>
      <c r="T72" s="157"/>
      <c r="U72" s="157"/>
      <c r="V72" s="157"/>
    </row>
    <row r="73" spans="1:22">
      <c r="A73" s="28">
        <v>552</v>
      </c>
      <c r="B73" s="167" t="s">
        <v>684</v>
      </c>
      <c r="C73" s="167"/>
      <c r="D73" s="167"/>
      <c r="E73" s="167"/>
      <c r="F73" s="167"/>
      <c r="G73" s="167"/>
      <c r="H73" s="167"/>
      <c r="I73" s="200" t="s">
        <v>756</v>
      </c>
      <c r="J73" s="200"/>
      <c r="K73" s="157">
        <v>343</v>
      </c>
      <c r="L73" s="157"/>
      <c r="M73" s="157"/>
      <c r="N73" s="157"/>
      <c r="O73" s="157"/>
      <c r="P73" s="157"/>
      <c r="Q73" s="157">
        <v>1152</v>
      </c>
      <c r="R73" s="157"/>
      <c r="S73" s="157"/>
      <c r="T73" s="157"/>
      <c r="U73" s="157"/>
      <c r="V73" s="157"/>
    </row>
    <row r="74" spans="1:22">
      <c r="A74" s="28">
        <v>553</v>
      </c>
      <c r="B74" s="167" t="s">
        <v>685</v>
      </c>
      <c r="C74" s="167"/>
      <c r="D74" s="167"/>
      <c r="E74" s="167"/>
      <c r="F74" s="167"/>
      <c r="G74" s="167"/>
      <c r="H74" s="167"/>
      <c r="I74" s="200" t="s">
        <v>757</v>
      </c>
      <c r="J74" s="200"/>
      <c r="K74" s="157">
        <v>1848</v>
      </c>
      <c r="L74" s="157"/>
      <c r="M74" s="157"/>
      <c r="N74" s="157"/>
      <c r="O74" s="157"/>
      <c r="P74" s="157"/>
      <c r="Q74" s="157">
        <v>2676</v>
      </c>
      <c r="R74" s="157"/>
      <c r="S74" s="157"/>
      <c r="T74" s="157"/>
      <c r="U74" s="157"/>
      <c r="V74" s="157"/>
    </row>
    <row r="75" spans="1:22">
      <c r="A75" s="28">
        <v>554</v>
      </c>
      <c r="B75" s="167" t="s">
        <v>686</v>
      </c>
      <c r="C75" s="167"/>
      <c r="D75" s="167"/>
      <c r="E75" s="167"/>
      <c r="F75" s="167"/>
      <c r="G75" s="167"/>
      <c r="H75" s="167"/>
      <c r="I75" s="200" t="s">
        <v>758</v>
      </c>
      <c r="J75" s="200"/>
      <c r="K75" s="157">
        <v>135</v>
      </c>
      <c r="L75" s="157"/>
      <c r="M75" s="157"/>
      <c r="N75" s="157"/>
      <c r="O75" s="157"/>
      <c r="P75" s="157"/>
      <c r="Q75" s="157">
        <v>135</v>
      </c>
      <c r="R75" s="157"/>
      <c r="S75" s="157"/>
      <c r="T75" s="157"/>
      <c r="U75" s="157"/>
      <c r="V75" s="157"/>
    </row>
    <row r="76" spans="1:22" ht="33.75" customHeight="1">
      <c r="A76" s="28" t="s">
        <v>637</v>
      </c>
      <c r="B76" s="167" t="s">
        <v>703</v>
      </c>
      <c r="C76" s="167"/>
      <c r="D76" s="167"/>
      <c r="E76" s="167"/>
      <c r="F76" s="167"/>
      <c r="G76" s="167"/>
      <c r="H76" s="167"/>
      <c r="I76" s="200" t="s">
        <v>759</v>
      </c>
      <c r="J76" s="200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</row>
    <row r="77" spans="1:22" ht="44.25" customHeight="1">
      <c r="A77" s="28" t="s">
        <v>637</v>
      </c>
      <c r="B77" s="167" t="s">
        <v>773</v>
      </c>
      <c r="C77" s="167"/>
      <c r="D77" s="167"/>
      <c r="E77" s="167"/>
      <c r="F77" s="167"/>
      <c r="G77" s="167"/>
      <c r="H77" s="167"/>
      <c r="I77" s="200" t="s">
        <v>760</v>
      </c>
      <c r="J77" s="200"/>
      <c r="K77" s="157">
        <v>1182</v>
      </c>
      <c r="L77" s="157"/>
      <c r="M77" s="157"/>
      <c r="N77" s="157"/>
      <c r="O77" s="157"/>
      <c r="P77" s="157"/>
      <c r="Q77" s="157">
        <v>1199</v>
      </c>
      <c r="R77" s="157"/>
      <c r="S77" s="157"/>
      <c r="T77" s="157"/>
      <c r="U77" s="157"/>
      <c r="V77" s="157"/>
    </row>
    <row r="78" spans="1:22" ht="19.5" customHeight="1">
      <c r="A78" s="28">
        <v>559</v>
      </c>
      <c r="B78" s="167" t="s">
        <v>687</v>
      </c>
      <c r="C78" s="167"/>
      <c r="D78" s="167"/>
      <c r="E78" s="167"/>
      <c r="F78" s="167"/>
      <c r="G78" s="167"/>
      <c r="H78" s="167"/>
      <c r="I78" s="200" t="s">
        <v>761</v>
      </c>
      <c r="J78" s="200"/>
      <c r="K78" s="157">
        <v>7637</v>
      </c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</row>
    <row r="79" spans="1:22" ht="15.95" customHeight="1">
      <c r="A79" s="28"/>
      <c r="B79" s="167" t="s">
        <v>688</v>
      </c>
      <c r="C79" s="167"/>
      <c r="D79" s="167"/>
      <c r="E79" s="167"/>
      <c r="F79" s="167"/>
      <c r="G79" s="167"/>
      <c r="H79" s="167"/>
      <c r="I79" s="200" t="s">
        <v>762</v>
      </c>
      <c r="J79" s="200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</row>
    <row r="80" spans="1:22" ht="43.5" customHeight="1">
      <c r="A80" s="28" t="s">
        <v>638</v>
      </c>
      <c r="B80" s="168" t="s">
        <v>689</v>
      </c>
      <c r="C80" s="168"/>
      <c r="D80" s="168"/>
      <c r="E80" s="168"/>
      <c r="F80" s="168"/>
      <c r="G80" s="168"/>
      <c r="H80" s="168"/>
      <c r="I80" s="200" t="s">
        <v>763</v>
      </c>
      <c r="J80" s="200"/>
      <c r="K80" s="157">
        <v>54176</v>
      </c>
      <c r="L80" s="157"/>
      <c r="M80" s="157"/>
      <c r="N80" s="157"/>
      <c r="O80" s="157"/>
      <c r="P80" s="157"/>
      <c r="Q80" s="157">
        <v>92061</v>
      </c>
      <c r="R80" s="157"/>
      <c r="S80" s="157"/>
      <c r="T80" s="157"/>
      <c r="U80" s="157"/>
      <c r="V80" s="157"/>
    </row>
    <row r="81" spans="1:22" ht="34.5" customHeight="1">
      <c r="A81" s="28" t="s">
        <v>639</v>
      </c>
      <c r="B81" s="168" t="s">
        <v>690</v>
      </c>
      <c r="C81" s="168"/>
      <c r="D81" s="168"/>
      <c r="E81" s="168"/>
      <c r="F81" s="168"/>
      <c r="G81" s="168"/>
      <c r="H81" s="168"/>
      <c r="I81" s="200" t="s">
        <v>764</v>
      </c>
      <c r="J81" s="200"/>
      <c r="K81" s="157">
        <v>47411</v>
      </c>
      <c r="L81" s="157"/>
      <c r="M81" s="157"/>
      <c r="N81" s="157"/>
      <c r="O81" s="157"/>
      <c r="P81" s="157"/>
      <c r="Q81" s="157">
        <v>78759</v>
      </c>
      <c r="R81" s="157"/>
      <c r="S81" s="157"/>
      <c r="T81" s="157"/>
      <c r="U81" s="157"/>
      <c r="V81" s="157"/>
    </row>
    <row r="82" spans="1:22" ht="36.950000000000003" customHeight="1">
      <c r="A82" s="28">
        <v>479</v>
      </c>
      <c r="B82" s="167" t="s">
        <v>691</v>
      </c>
      <c r="C82" s="167"/>
      <c r="D82" s="167"/>
      <c r="E82" s="167"/>
      <c r="F82" s="167"/>
      <c r="G82" s="167"/>
      <c r="H82" s="167"/>
      <c r="I82" s="200" t="s">
        <v>765</v>
      </c>
      <c r="J82" s="200"/>
      <c r="K82" s="157">
        <v>6765</v>
      </c>
      <c r="L82" s="157"/>
      <c r="M82" s="157"/>
      <c r="N82" s="157"/>
      <c r="O82" s="157"/>
      <c r="P82" s="157"/>
      <c r="Q82" s="157">
        <v>13303</v>
      </c>
      <c r="R82" s="157"/>
      <c r="S82" s="157"/>
      <c r="T82" s="157"/>
      <c r="U82" s="157"/>
      <c r="V82" s="157"/>
    </row>
    <row r="83" spans="1:22" ht="38.450000000000003" customHeight="1">
      <c r="A83" s="28">
        <v>279</v>
      </c>
      <c r="B83" s="167" t="s">
        <v>692</v>
      </c>
      <c r="C83" s="167"/>
      <c r="D83" s="167"/>
      <c r="E83" s="167"/>
      <c r="F83" s="167"/>
      <c r="G83" s="167"/>
      <c r="H83" s="167"/>
      <c r="I83" s="200" t="s">
        <v>766</v>
      </c>
      <c r="J83" s="200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</row>
    <row r="84" spans="1:22" ht="24.6" customHeight="1">
      <c r="A84" s="28">
        <v>271</v>
      </c>
      <c r="B84" s="167" t="s">
        <v>693</v>
      </c>
      <c r="C84" s="167"/>
      <c r="D84" s="167"/>
      <c r="E84" s="167"/>
      <c r="F84" s="167"/>
      <c r="G84" s="167"/>
      <c r="H84" s="167"/>
      <c r="I84" s="200" t="s">
        <v>767</v>
      </c>
      <c r="J84" s="200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</row>
    <row r="85" spans="1:22" ht="24" customHeight="1">
      <c r="A85" s="28">
        <v>484</v>
      </c>
      <c r="B85" s="167" t="s">
        <v>694</v>
      </c>
      <c r="C85" s="167"/>
      <c r="D85" s="167"/>
      <c r="E85" s="167"/>
      <c r="F85" s="167"/>
      <c r="G85" s="167"/>
      <c r="H85" s="167"/>
      <c r="I85" s="200" t="s">
        <v>768</v>
      </c>
      <c r="J85" s="200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</row>
    <row r="86" spans="1:22" ht="26.1" customHeight="1">
      <c r="A86" s="28">
        <v>480</v>
      </c>
      <c r="B86" s="167" t="s">
        <v>695</v>
      </c>
      <c r="C86" s="167"/>
      <c r="D86" s="167"/>
      <c r="E86" s="167"/>
      <c r="F86" s="167"/>
      <c r="G86" s="167"/>
      <c r="H86" s="167"/>
      <c r="I86" s="200" t="s">
        <v>769</v>
      </c>
      <c r="J86" s="200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</row>
    <row r="87" spans="1:22" ht="25.5" customHeight="1">
      <c r="A87" s="28" t="s">
        <v>640</v>
      </c>
      <c r="B87" s="167" t="s">
        <v>696</v>
      </c>
      <c r="C87" s="167"/>
      <c r="D87" s="167"/>
      <c r="E87" s="167"/>
      <c r="F87" s="167"/>
      <c r="G87" s="167"/>
      <c r="H87" s="167"/>
      <c r="I87" s="200" t="s">
        <v>770</v>
      </c>
      <c r="J87" s="200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</row>
    <row r="88" spans="1:22" ht="25.5">
      <c r="A88" s="28" t="s">
        <v>640</v>
      </c>
      <c r="B88" s="167" t="s">
        <v>697</v>
      </c>
      <c r="C88" s="167"/>
      <c r="D88" s="167"/>
      <c r="E88" s="167"/>
      <c r="F88" s="167"/>
      <c r="G88" s="167"/>
      <c r="H88" s="167"/>
      <c r="I88" s="200" t="s">
        <v>771</v>
      </c>
      <c r="J88" s="200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</row>
    <row r="89" spans="1:22" ht="42.75" customHeight="1">
      <c r="A89" s="28" t="s">
        <v>640</v>
      </c>
      <c r="B89" s="167" t="s">
        <v>698</v>
      </c>
      <c r="C89" s="167"/>
      <c r="D89" s="167"/>
      <c r="E89" s="167"/>
      <c r="F89" s="167"/>
      <c r="G89" s="167"/>
      <c r="H89" s="167"/>
      <c r="I89" s="200" t="s">
        <v>772</v>
      </c>
      <c r="J89" s="200"/>
      <c r="K89" s="157">
        <v>7576</v>
      </c>
      <c r="L89" s="157"/>
      <c r="M89" s="157"/>
      <c r="N89" s="157"/>
      <c r="O89" s="157"/>
      <c r="P89" s="157"/>
      <c r="Q89" s="157">
        <v>10640</v>
      </c>
      <c r="R89" s="157"/>
      <c r="S89" s="157"/>
      <c r="T89" s="157"/>
      <c r="U89" s="157"/>
      <c r="V89" s="157"/>
    </row>
    <row r="90" spans="1:22" ht="12" customHeight="1">
      <c r="A90" s="39"/>
      <c r="B90" s="40"/>
      <c r="C90" s="40"/>
      <c r="D90" s="40"/>
      <c r="E90" s="40"/>
      <c r="F90" s="40"/>
      <c r="G90" s="40"/>
      <c r="H90" s="40"/>
      <c r="I90" s="75"/>
      <c r="J90" s="75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</row>
    <row r="91" spans="1:22" ht="10.5" customHeight="1">
      <c r="B91" s="84"/>
      <c r="C91" s="84"/>
      <c r="D91" s="84"/>
      <c r="E91" s="84"/>
      <c r="F91" s="84"/>
    </row>
    <row r="92" spans="1:22">
      <c r="B92" s="201" t="s">
        <v>899</v>
      </c>
      <c r="C92" s="201"/>
      <c r="D92" s="201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</row>
    <row r="93" spans="1:22">
      <c r="B93" s="202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</row>
    <row r="94" spans="1:22">
      <c r="B94" s="202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</row>
    <row r="95" spans="1:22">
      <c r="B95" s="202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</row>
    <row r="96" spans="1:22">
      <c r="B96" s="202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</row>
    <row r="97" spans="1:22">
      <c r="B97" s="202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</row>
    <row r="98" spans="1:22">
      <c r="B98" s="202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</row>
    <row r="99" spans="1:22">
      <c r="B99" s="202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</row>
    <row r="100" spans="1:22"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</row>
    <row r="101" spans="1:22" ht="7.5" customHeight="1">
      <c r="B101" s="202"/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</row>
    <row r="102" spans="1:22" ht="3.6" hidden="1" customHeight="1">
      <c r="B102" s="202"/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</row>
    <row r="103" spans="1:22" ht="0.6" hidden="1" customHeight="1">
      <c r="B103" s="202"/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</row>
    <row r="104" spans="1:22" ht="27.6" customHeight="1"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</row>
    <row r="105" spans="1:22" ht="20.100000000000001" customHeight="1">
      <c r="H105" s="85"/>
      <c r="I105" s="85"/>
      <c r="J105" s="85"/>
      <c r="K105" s="85"/>
      <c r="L105" s="85"/>
      <c r="M105" s="85"/>
      <c r="N105" s="85"/>
      <c r="P105" s="86"/>
      <c r="Q105" s="86"/>
      <c r="R105" s="86"/>
      <c r="S105" s="86"/>
      <c r="T105" s="86"/>
      <c r="U105" s="86"/>
    </row>
    <row r="106" spans="1:22" ht="21" customHeight="1">
      <c r="A106" s="59" t="s">
        <v>254</v>
      </c>
      <c r="B106" s="193"/>
      <c r="C106" s="193"/>
      <c r="D106" s="193"/>
      <c r="E106" s="193"/>
      <c r="G106" s="155" t="s">
        <v>256</v>
      </c>
      <c r="H106" s="155"/>
      <c r="I106" s="155"/>
      <c r="J106" s="155"/>
      <c r="K106" s="155"/>
      <c r="L106" s="80"/>
      <c r="M106" s="80"/>
      <c r="O106" s="199" t="s">
        <v>257</v>
      </c>
      <c r="P106" s="199"/>
      <c r="Q106" s="199"/>
      <c r="R106" s="199"/>
      <c r="S106" s="199"/>
      <c r="T106" s="199"/>
      <c r="U106" s="199"/>
      <c r="V106" s="199"/>
    </row>
    <row r="107" spans="1:22" ht="14.45" customHeight="1"/>
    <row r="108" spans="1:22" ht="20.25" customHeight="1">
      <c r="F108" s="195"/>
      <c r="G108" s="195"/>
      <c r="H108" s="195"/>
      <c r="I108" s="195"/>
      <c r="J108" s="195"/>
      <c r="K108" s="195"/>
      <c r="L108" s="195"/>
      <c r="M108" s="195"/>
      <c r="N108" s="78" t="s">
        <v>586</v>
      </c>
      <c r="O108" s="195"/>
      <c r="P108" s="195"/>
      <c r="Q108" s="195"/>
      <c r="R108" s="195"/>
      <c r="S108" s="195"/>
      <c r="T108" s="195"/>
      <c r="U108" s="195"/>
      <c r="V108" s="195"/>
    </row>
    <row r="109" spans="1:22" ht="20.25" customHeight="1">
      <c r="A109" s="59" t="s">
        <v>451</v>
      </c>
      <c r="B109" s="193"/>
      <c r="C109" s="193"/>
      <c r="D109" s="193"/>
      <c r="E109" s="80"/>
      <c r="F109" s="160"/>
      <c r="G109" s="160"/>
      <c r="H109" s="160"/>
      <c r="I109" s="160"/>
      <c r="J109" s="160"/>
      <c r="K109" s="160"/>
      <c r="L109" s="160"/>
      <c r="M109" s="160"/>
      <c r="O109" s="160"/>
      <c r="P109" s="160"/>
      <c r="Q109" s="160"/>
      <c r="R109" s="160"/>
      <c r="S109" s="160"/>
      <c r="T109" s="160"/>
      <c r="U109" s="160"/>
      <c r="V109" s="160"/>
    </row>
    <row r="110" spans="1:22" ht="24.6" customHeight="1">
      <c r="A110" s="92"/>
      <c r="B110" s="93"/>
      <c r="C110" s="93"/>
      <c r="D110" s="93"/>
      <c r="E110" s="94"/>
      <c r="F110" s="206" t="s">
        <v>259</v>
      </c>
      <c r="G110" s="206"/>
      <c r="H110" s="206"/>
      <c r="I110" s="206"/>
      <c r="J110" s="206"/>
      <c r="K110" s="206"/>
      <c r="L110" s="206"/>
      <c r="M110" s="206"/>
      <c r="N110" s="92"/>
      <c r="O110" s="207" t="s">
        <v>258</v>
      </c>
      <c r="P110" s="207"/>
      <c r="Q110" s="207"/>
      <c r="R110" s="207"/>
      <c r="S110" s="207"/>
      <c r="T110" s="207"/>
      <c r="U110" s="207"/>
      <c r="V110" s="207"/>
    </row>
    <row r="111" spans="1:22" ht="36.75" customHeight="1"/>
    <row r="112" spans="1:22" ht="45.75" customHeight="1"/>
    <row r="113" spans="2:20">
      <c r="B113" s="197" t="s">
        <v>900</v>
      </c>
      <c r="C113" s="197"/>
      <c r="D113" s="197"/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</row>
    <row r="114" spans="2:20">
      <c r="B114" s="198"/>
      <c r="C114" s="198"/>
      <c r="D114" s="198"/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</row>
    <row r="115" spans="2:20">
      <c r="B115" s="198"/>
      <c r="C115" s="198"/>
      <c r="D115" s="198"/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</row>
    <row r="116" spans="2:20">
      <c r="B116" s="198"/>
      <c r="C116" s="198"/>
      <c r="D116" s="198"/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</row>
    <row r="117" spans="2:20">
      <c r="B117" s="198"/>
      <c r="C117" s="198"/>
      <c r="D117" s="198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</row>
    <row r="118" spans="2:20">
      <c r="B118" s="198"/>
      <c r="C118" s="198"/>
      <c r="D118" s="198"/>
      <c r="E118" s="198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  <c r="P118" s="198"/>
      <c r="Q118" s="198"/>
      <c r="R118" s="198"/>
      <c r="S118" s="198"/>
      <c r="T118" s="198"/>
    </row>
    <row r="119" spans="2:20">
      <c r="B119" s="198"/>
      <c r="C119" s="198"/>
      <c r="D119" s="198"/>
      <c r="E119" s="198"/>
      <c r="F119" s="198"/>
      <c r="G119" s="198"/>
      <c r="H119" s="198"/>
      <c r="I119" s="198"/>
      <c r="J119" s="198"/>
      <c r="K119" s="198"/>
      <c r="L119" s="198"/>
      <c r="M119" s="198"/>
      <c r="N119" s="198"/>
      <c r="O119" s="198"/>
      <c r="P119" s="198"/>
      <c r="Q119" s="198"/>
      <c r="R119" s="198"/>
      <c r="S119" s="198"/>
      <c r="T119" s="198"/>
    </row>
    <row r="120" spans="2:20">
      <c r="B120" s="198"/>
      <c r="C120" s="198"/>
      <c r="D120" s="198"/>
      <c r="E120" s="198"/>
      <c r="F120" s="198"/>
      <c r="G120" s="198"/>
      <c r="H120" s="198"/>
      <c r="I120" s="198"/>
      <c r="J120" s="198"/>
      <c r="K120" s="198"/>
      <c r="L120" s="198"/>
      <c r="M120" s="198"/>
      <c r="N120" s="198"/>
      <c r="O120" s="198"/>
      <c r="P120" s="198"/>
      <c r="Q120" s="198"/>
      <c r="R120" s="198"/>
      <c r="S120" s="198"/>
      <c r="T120" s="198"/>
    </row>
    <row r="121" spans="2:20">
      <c r="B121" s="198"/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</row>
    <row r="122" spans="2:20">
      <c r="B122" s="198"/>
      <c r="C122" s="198"/>
      <c r="D122" s="198"/>
      <c r="E122" s="198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</row>
    <row r="123" spans="2:20">
      <c r="B123" s="198"/>
      <c r="C123" s="198"/>
      <c r="D123" s="198"/>
      <c r="E123" s="198"/>
      <c r="F123" s="198"/>
      <c r="G123" s="198"/>
      <c r="H123" s="198"/>
      <c r="I123" s="198"/>
      <c r="J123" s="198"/>
      <c r="K123" s="198"/>
      <c r="L123" s="198"/>
      <c r="M123" s="198"/>
      <c r="N123" s="198"/>
      <c r="O123" s="198"/>
      <c r="P123" s="198"/>
      <c r="Q123" s="198"/>
      <c r="R123" s="198"/>
      <c r="S123" s="198"/>
      <c r="T123" s="198"/>
    </row>
    <row r="124" spans="2:20">
      <c r="B124" s="198"/>
      <c r="C124" s="198"/>
      <c r="D124" s="198"/>
      <c r="E124" s="198"/>
      <c r="F124" s="198"/>
      <c r="G124" s="198"/>
      <c r="H124" s="198"/>
      <c r="I124" s="198"/>
      <c r="J124" s="198"/>
      <c r="K124" s="198"/>
      <c r="L124" s="198"/>
      <c r="M124" s="198"/>
      <c r="N124" s="198"/>
      <c r="O124" s="198"/>
      <c r="P124" s="198"/>
      <c r="Q124" s="198"/>
      <c r="R124" s="198"/>
      <c r="S124" s="198"/>
      <c r="T124" s="198"/>
    </row>
    <row r="125" spans="2:20" ht="13.5" customHeight="1">
      <c r="B125" s="198"/>
      <c r="C125" s="198"/>
      <c r="D125" s="198"/>
      <c r="E125" s="198"/>
      <c r="F125" s="198"/>
      <c r="G125" s="198"/>
      <c r="H125" s="198"/>
      <c r="I125" s="198"/>
      <c r="J125" s="198"/>
      <c r="K125" s="198"/>
      <c r="L125" s="198"/>
      <c r="M125" s="198"/>
      <c r="N125" s="198"/>
      <c r="O125" s="198"/>
      <c r="P125" s="198"/>
      <c r="Q125" s="198"/>
      <c r="R125" s="198"/>
      <c r="S125" s="198"/>
      <c r="T125" s="198"/>
    </row>
    <row r="126" spans="2:20" ht="19.5" customHeight="1">
      <c r="B126" s="198"/>
      <c r="C126" s="198"/>
      <c r="D126" s="198"/>
      <c r="E126" s="198"/>
      <c r="F126" s="198"/>
      <c r="G126" s="198"/>
      <c r="H126" s="198"/>
      <c r="I126" s="198"/>
      <c r="J126" s="198"/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</row>
    <row r="127" spans="2:20">
      <c r="B127" s="198"/>
      <c r="C127" s="198"/>
      <c r="D127" s="198"/>
      <c r="E127" s="198"/>
      <c r="F127" s="198"/>
      <c r="G127" s="198"/>
      <c r="H127" s="198"/>
      <c r="I127" s="198"/>
      <c r="J127" s="198"/>
      <c r="K127" s="198"/>
      <c r="L127" s="198"/>
      <c r="M127" s="198"/>
      <c r="N127" s="198"/>
      <c r="O127" s="198"/>
      <c r="P127" s="198"/>
      <c r="Q127" s="198"/>
      <c r="R127" s="198"/>
      <c r="S127" s="198"/>
      <c r="T127" s="198"/>
    </row>
    <row r="128" spans="2:20">
      <c r="B128" s="198"/>
      <c r="C128" s="198"/>
      <c r="D128" s="198"/>
      <c r="E128" s="198"/>
      <c r="F128" s="198"/>
      <c r="G128" s="198"/>
      <c r="H128" s="198"/>
      <c r="I128" s="198"/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</row>
    <row r="129" spans="2:20">
      <c r="B129" s="198"/>
      <c r="C129" s="198"/>
      <c r="D129" s="198"/>
      <c r="E129" s="198"/>
      <c r="F129" s="198"/>
      <c r="G129" s="198"/>
      <c r="H129" s="198"/>
      <c r="I129" s="198"/>
      <c r="J129" s="198"/>
      <c r="K129" s="198"/>
      <c r="L129" s="198"/>
      <c r="M129" s="198"/>
      <c r="N129" s="198"/>
      <c r="O129" s="198"/>
      <c r="P129" s="198"/>
      <c r="Q129" s="198"/>
      <c r="R129" s="198"/>
      <c r="S129" s="198"/>
      <c r="T129" s="198"/>
    </row>
    <row r="130" spans="2:20">
      <c r="B130" s="198"/>
      <c r="C130" s="198"/>
      <c r="D130" s="198"/>
      <c r="E130" s="198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  <c r="P130" s="198"/>
      <c r="Q130" s="198"/>
      <c r="R130" s="198"/>
      <c r="S130" s="198"/>
      <c r="T130" s="198"/>
    </row>
    <row r="131" spans="2:20">
      <c r="B131" s="198"/>
      <c r="C131" s="198"/>
      <c r="D131" s="198"/>
      <c r="E131" s="198"/>
      <c r="F131" s="198"/>
      <c r="G131" s="198"/>
      <c r="H131" s="198"/>
      <c r="I131" s="198"/>
      <c r="J131" s="198"/>
      <c r="K131" s="198"/>
      <c r="L131" s="198"/>
      <c r="M131" s="198"/>
      <c r="N131" s="198"/>
      <c r="O131" s="198"/>
      <c r="P131" s="198"/>
      <c r="Q131" s="198"/>
      <c r="R131" s="198"/>
      <c r="S131" s="198"/>
      <c r="T131" s="198"/>
    </row>
    <row r="132" spans="2:20">
      <c r="B132" s="198"/>
      <c r="C132" s="198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</row>
    <row r="133" spans="2:20">
      <c r="B133" s="198"/>
      <c r="C133" s="198"/>
      <c r="D133" s="198"/>
      <c r="E133" s="198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  <c r="P133" s="198"/>
      <c r="Q133" s="198"/>
      <c r="R133" s="198"/>
      <c r="S133" s="198"/>
      <c r="T133" s="198"/>
    </row>
    <row r="134" spans="2:20" ht="74.25" customHeight="1">
      <c r="B134" s="198"/>
      <c r="C134" s="198"/>
      <c r="D134" s="198"/>
      <c r="E134" s="198"/>
      <c r="F134" s="198"/>
      <c r="G134" s="198"/>
      <c r="H134" s="198"/>
      <c r="I134" s="198"/>
      <c r="J134" s="198"/>
      <c r="K134" s="198"/>
      <c r="L134" s="198"/>
      <c r="M134" s="198"/>
      <c r="N134" s="198"/>
      <c r="O134" s="198"/>
      <c r="P134" s="198"/>
      <c r="Q134" s="198"/>
      <c r="R134" s="198"/>
      <c r="S134" s="198"/>
      <c r="T134" s="198"/>
    </row>
  </sheetData>
  <sheetProtection sheet="1" objects="1" scenarios="1"/>
  <mergeCells count="306">
    <mergeCell ref="X23:AA23"/>
    <mergeCell ref="F110:M110"/>
    <mergeCell ref="B109:D109"/>
    <mergeCell ref="O110:V110"/>
    <mergeCell ref="F109:M109"/>
    <mergeCell ref="A3:F3"/>
    <mergeCell ref="A5:H5"/>
    <mergeCell ref="A7:H7"/>
    <mergeCell ref="J8:N8"/>
    <mergeCell ref="G106:K106"/>
    <mergeCell ref="C4:H4"/>
    <mergeCell ref="C6:H6"/>
    <mergeCell ref="I20:J21"/>
    <mergeCell ref="B20:H21"/>
    <mergeCell ref="A20:A21"/>
    <mergeCell ref="A9:H9"/>
    <mergeCell ref="A10:H10"/>
    <mergeCell ref="A11:H11"/>
    <mergeCell ref="A12:H12"/>
    <mergeCell ref="K21:P21"/>
    <mergeCell ref="B57:H57"/>
    <mergeCell ref="B58:H58"/>
    <mergeCell ref="B59:H59"/>
    <mergeCell ref="Q21:V21"/>
    <mergeCell ref="K20:V20"/>
    <mergeCell ref="B33:H33"/>
    <mergeCell ref="B34:H34"/>
    <mergeCell ref="B35:H35"/>
    <mergeCell ref="B22:H22"/>
    <mergeCell ref="B23:H23"/>
    <mergeCell ref="B24:H24"/>
    <mergeCell ref="B25:H25"/>
    <mergeCell ref="B26:H26"/>
    <mergeCell ref="B27:H27"/>
    <mergeCell ref="B28:H28"/>
    <mergeCell ref="B29:H29"/>
    <mergeCell ref="I35:J35"/>
    <mergeCell ref="K32:P32"/>
    <mergeCell ref="K33:P33"/>
    <mergeCell ref="K34:P34"/>
    <mergeCell ref="K35:P35"/>
    <mergeCell ref="Q23:V23"/>
    <mergeCell ref="Q24:V24"/>
    <mergeCell ref="Q25:V25"/>
    <mergeCell ref="Q26:V26"/>
    <mergeCell ref="Q27:V27"/>
    <mergeCell ref="Q28:V28"/>
    <mergeCell ref="Q30:V30"/>
    <mergeCell ref="B39:H39"/>
    <mergeCell ref="B40:H40"/>
    <mergeCell ref="B41:H41"/>
    <mergeCell ref="B30:H30"/>
    <mergeCell ref="B31:H31"/>
    <mergeCell ref="B32:H32"/>
    <mergeCell ref="I32:J32"/>
    <mergeCell ref="I33:J33"/>
    <mergeCell ref="I34:J34"/>
    <mergeCell ref="B36:H36"/>
    <mergeCell ref="B37:H37"/>
    <mergeCell ref="B38:H38"/>
    <mergeCell ref="Q39:V39"/>
    <mergeCell ref="Q40:V40"/>
    <mergeCell ref="Q32:V32"/>
    <mergeCell ref="Q33:V33"/>
    <mergeCell ref="Q34:V34"/>
    <mergeCell ref="I22:J22"/>
    <mergeCell ref="K22:P22"/>
    <mergeCell ref="Q22:V22"/>
    <mergeCell ref="I23:J23"/>
    <mergeCell ref="I24:J24"/>
    <mergeCell ref="I25:J25"/>
    <mergeCell ref="I36:J36"/>
    <mergeCell ref="I37:J37"/>
    <mergeCell ref="I26:J26"/>
    <mergeCell ref="I27:J27"/>
    <mergeCell ref="I28:J28"/>
    <mergeCell ref="I29:J29"/>
    <mergeCell ref="I30:J30"/>
    <mergeCell ref="I31:J31"/>
    <mergeCell ref="Q35:V35"/>
    <mergeCell ref="Q36:V36"/>
    <mergeCell ref="Q37:V37"/>
    <mergeCell ref="Q38:V38"/>
    <mergeCell ref="Q29:V29"/>
    <mergeCell ref="Q31:V31"/>
    <mergeCell ref="B54:H54"/>
    <mergeCell ref="B55:H55"/>
    <mergeCell ref="B56:H56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I46:J46"/>
    <mergeCell ref="I47:J47"/>
    <mergeCell ref="I48:J48"/>
    <mergeCell ref="I49:J49"/>
    <mergeCell ref="I38:J38"/>
    <mergeCell ref="I39:J39"/>
    <mergeCell ref="I40:J40"/>
    <mergeCell ref="I41:J41"/>
    <mergeCell ref="I42:J42"/>
    <mergeCell ref="I43:J43"/>
    <mergeCell ref="K56:P56"/>
    <mergeCell ref="K36:P36"/>
    <mergeCell ref="K37:P37"/>
    <mergeCell ref="I56:J56"/>
    <mergeCell ref="K23:P23"/>
    <mergeCell ref="K24:P24"/>
    <mergeCell ref="K25:P25"/>
    <mergeCell ref="K26:P26"/>
    <mergeCell ref="K27:P27"/>
    <mergeCell ref="K28:P28"/>
    <mergeCell ref="K29:P29"/>
    <mergeCell ref="K30:P30"/>
    <mergeCell ref="K31:P31"/>
    <mergeCell ref="I50:J50"/>
    <mergeCell ref="I51:J51"/>
    <mergeCell ref="I52:J52"/>
    <mergeCell ref="I53:J53"/>
    <mergeCell ref="I54:J54"/>
    <mergeCell ref="I55:J55"/>
    <mergeCell ref="I44:J44"/>
    <mergeCell ref="I45:J45"/>
    <mergeCell ref="K44:P44"/>
    <mergeCell ref="K38:P38"/>
    <mergeCell ref="K39:P39"/>
    <mergeCell ref="K40:P40"/>
    <mergeCell ref="K41:P41"/>
    <mergeCell ref="K42:P42"/>
    <mergeCell ref="K43:P43"/>
    <mergeCell ref="K47:P47"/>
    <mergeCell ref="K62:P62"/>
    <mergeCell ref="K63:P63"/>
    <mergeCell ref="K45:P45"/>
    <mergeCell ref="K46:P46"/>
    <mergeCell ref="K50:P50"/>
    <mergeCell ref="K51:P51"/>
    <mergeCell ref="K52:P52"/>
    <mergeCell ref="K53:P53"/>
    <mergeCell ref="K54:P54"/>
    <mergeCell ref="K55:P55"/>
    <mergeCell ref="K48:P48"/>
    <mergeCell ref="K49:P49"/>
    <mergeCell ref="K64:P64"/>
    <mergeCell ref="K65:P65"/>
    <mergeCell ref="K66:P66"/>
    <mergeCell ref="K67:P67"/>
    <mergeCell ref="K57:P57"/>
    <mergeCell ref="K58:P58"/>
    <mergeCell ref="K59:P59"/>
    <mergeCell ref="K60:P60"/>
    <mergeCell ref="K61:P61"/>
    <mergeCell ref="K86:P86"/>
    <mergeCell ref="K87:P87"/>
    <mergeCell ref="K88:P88"/>
    <mergeCell ref="K80:P80"/>
    <mergeCell ref="K81:P81"/>
    <mergeCell ref="K82:P82"/>
    <mergeCell ref="K83:P83"/>
    <mergeCell ref="K84:P84"/>
    <mergeCell ref="K85:P85"/>
    <mergeCell ref="K77:P77"/>
    <mergeCell ref="K78:P78"/>
    <mergeCell ref="K79:P79"/>
    <mergeCell ref="K68:P68"/>
    <mergeCell ref="K69:P69"/>
    <mergeCell ref="K70:P70"/>
    <mergeCell ref="K71:P71"/>
    <mergeCell ref="K72:P72"/>
    <mergeCell ref="K73:P73"/>
    <mergeCell ref="Q47:V47"/>
    <mergeCell ref="Q48:V48"/>
    <mergeCell ref="Q49:V49"/>
    <mergeCell ref="Q50:V50"/>
    <mergeCell ref="Q51:V51"/>
    <mergeCell ref="Q52:V52"/>
    <mergeCell ref="Q41:V41"/>
    <mergeCell ref="Q42:V42"/>
    <mergeCell ref="Q43:V43"/>
    <mergeCell ref="Q44:V44"/>
    <mergeCell ref="Q45:V45"/>
    <mergeCell ref="Q46:V46"/>
    <mergeCell ref="Q59:V59"/>
    <mergeCell ref="Q60:V60"/>
    <mergeCell ref="Q61:V61"/>
    <mergeCell ref="Q62:V62"/>
    <mergeCell ref="Q63:V63"/>
    <mergeCell ref="Q64:V64"/>
    <mergeCell ref="Q53:V53"/>
    <mergeCell ref="Q54:V54"/>
    <mergeCell ref="Q55:V55"/>
    <mergeCell ref="Q56:V56"/>
    <mergeCell ref="Q57:V57"/>
    <mergeCell ref="Q58:V58"/>
    <mergeCell ref="Q86:V86"/>
    <mergeCell ref="Q87:V87"/>
    <mergeCell ref="Q88:V88"/>
    <mergeCell ref="Q77:V77"/>
    <mergeCell ref="Q78:V78"/>
    <mergeCell ref="Q79:V79"/>
    <mergeCell ref="Q80:V80"/>
    <mergeCell ref="Q81:V81"/>
    <mergeCell ref="Q82:V82"/>
    <mergeCell ref="B63:H63"/>
    <mergeCell ref="B64:H64"/>
    <mergeCell ref="B65:H65"/>
    <mergeCell ref="B66:H66"/>
    <mergeCell ref="B67:H67"/>
    <mergeCell ref="B68:H68"/>
    <mergeCell ref="Q83:V83"/>
    <mergeCell ref="Q84:V84"/>
    <mergeCell ref="Q85:V85"/>
    <mergeCell ref="Q71:V71"/>
    <mergeCell ref="Q72:V72"/>
    <mergeCell ref="Q73:V73"/>
    <mergeCell ref="Q74:V74"/>
    <mergeCell ref="Q75:V75"/>
    <mergeCell ref="Q76:V76"/>
    <mergeCell ref="Q65:V65"/>
    <mergeCell ref="Q66:V66"/>
    <mergeCell ref="Q67:V67"/>
    <mergeCell ref="Q68:V68"/>
    <mergeCell ref="Q69:V69"/>
    <mergeCell ref="Q70:V70"/>
    <mergeCell ref="K74:P74"/>
    <mergeCell ref="K75:P75"/>
    <mergeCell ref="K76:P76"/>
    <mergeCell ref="I57:J57"/>
    <mergeCell ref="I58:J58"/>
    <mergeCell ref="I59:J59"/>
    <mergeCell ref="I60:J60"/>
    <mergeCell ref="I61:J61"/>
    <mergeCell ref="I62:J62"/>
    <mergeCell ref="I63:J63"/>
    <mergeCell ref="B81:H81"/>
    <mergeCell ref="B82:H82"/>
    <mergeCell ref="B75:H75"/>
    <mergeCell ref="B76:H76"/>
    <mergeCell ref="B77:H77"/>
    <mergeCell ref="B78:H78"/>
    <mergeCell ref="B79:H79"/>
    <mergeCell ref="B80:H80"/>
    <mergeCell ref="B69:H69"/>
    <mergeCell ref="B70:H70"/>
    <mergeCell ref="B71:H71"/>
    <mergeCell ref="B72:H72"/>
    <mergeCell ref="B73:H73"/>
    <mergeCell ref="B74:H74"/>
    <mergeCell ref="B60:H60"/>
    <mergeCell ref="B61:H61"/>
    <mergeCell ref="B62:H62"/>
    <mergeCell ref="I64:J64"/>
    <mergeCell ref="I65:J65"/>
    <mergeCell ref="I66:J66"/>
    <mergeCell ref="I67:J67"/>
    <mergeCell ref="I68:J68"/>
    <mergeCell ref="I69:J69"/>
    <mergeCell ref="B87:H87"/>
    <mergeCell ref="B88:H88"/>
    <mergeCell ref="B89:H89"/>
    <mergeCell ref="B83:H83"/>
    <mergeCell ref="B84:H84"/>
    <mergeCell ref="B85:H85"/>
    <mergeCell ref="B86:H86"/>
    <mergeCell ref="I78:J78"/>
    <mergeCell ref="I79:J79"/>
    <mergeCell ref="I80:J80"/>
    <mergeCell ref="I81:J81"/>
    <mergeCell ref="I70:J70"/>
    <mergeCell ref="I71:J71"/>
    <mergeCell ref="I72:J72"/>
    <mergeCell ref="I73:J73"/>
    <mergeCell ref="I74:J74"/>
    <mergeCell ref="I75:J75"/>
    <mergeCell ref="F15:N15"/>
    <mergeCell ref="F14:N14"/>
    <mergeCell ref="I17:J17"/>
    <mergeCell ref="O108:V108"/>
    <mergeCell ref="F108:M108"/>
    <mergeCell ref="K17:N17"/>
    <mergeCell ref="O109:V109"/>
    <mergeCell ref="A4:B4"/>
    <mergeCell ref="B113:T134"/>
    <mergeCell ref="O106:V106"/>
    <mergeCell ref="B106:E106"/>
    <mergeCell ref="I88:J88"/>
    <mergeCell ref="I89:J89"/>
    <mergeCell ref="B92:T103"/>
    <mergeCell ref="Q89:V89"/>
    <mergeCell ref="K89:P89"/>
    <mergeCell ref="I82:J82"/>
    <mergeCell ref="I83:J83"/>
    <mergeCell ref="I84:J84"/>
    <mergeCell ref="I85:J85"/>
    <mergeCell ref="I86:J86"/>
    <mergeCell ref="I87:J87"/>
    <mergeCell ref="I76:J76"/>
    <mergeCell ref="I77:J77"/>
  </mergeCells>
  <phoneticPr fontId="12" type="noConversion"/>
  <dataValidations count="1">
    <dataValidation type="custom" allowBlank="1" showInputMessage="1" showErrorMessage="1" errorTitle="ПОГРЕШАН УНОС" error="У ово поље дозвољен је унос само цијелих бројева.&#10;Унос децималних вриједности (тачка или зарез) није дозвољен." sqref="K24:V38 K40:V57 K59:V67 K71:V89 K70:P70 Q69:V69 K69:V70 K23:V23">
      <formula1>AND(ISNUMBER(K23),INT(K23)=K23)</formula1>
    </dataValidation>
  </dataValidations>
  <pageMargins left="0.25" right="0.25" top="0.74803149606299202" bottom="0.74803149606299202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00"/>
  <sheetViews>
    <sheetView showGridLines="0" showZeros="0" topLeftCell="A14" workbookViewId="0">
      <selection activeCell="L34" sqref="L34:P34"/>
    </sheetView>
  </sheetViews>
  <sheetFormatPr defaultColWidth="8.7109375" defaultRowHeight="12.75" zeroHeight="1"/>
  <cols>
    <col min="1" max="1" width="6.28515625" style="29" customWidth="1"/>
    <col min="2" max="2" width="2.85546875" style="29" customWidth="1"/>
    <col min="3" max="3" width="8.7109375" style="29"/>
    <col min="4" max="4" width="3.7109375" style="29" customWidth="1"/>
    <col min="5" max="5" width="4.140625" style="29" customWidth="1"/>
    <col min="6" max="6" width="18.140625" style="29" customWidth="1"/>
    <col min="7" max="7" width="3.28515625" style="29" customWidth="1"/>
    <col min="8" max="8" width="3.85546875" style="29" customWidth="1"/>
    <col min="9" max="9" width="3.42578125" style="29" customWidth="1"/>
    <col min="10" max="10" width="3.5703125" style="29" customWidth="1"/>
    <col min="11" max="11" width="3.42578125" style="29" customWidth="1"/>
    <col min="12" max="12" width="4.140625" style="29" customWidth="1"/>
    <col min="13" max="13" width="3.85546875" style="29" customWidth="1"/>
    <col min="14" max="14" width="3.5703125" style="29" customWidth="1"/>
    <col min="15" max="15" width="4.5703125" style="29" customWidth="1"/>
    <col min="16" max="16" width="3.42578125" style="29" customWidth="1"/>
    <col min="17" max="17" width="4" style="29" customWidth="1"/>
    <col min="18" max="18" width="3.85546875" style="29" customWidth="1"/>
    <col min="19" max="19" width="4.5703125" style="29" customWidth="1"/>
    <col min="20" max="20" width="3.85546875" style="29" customWidth="1"/>
    <col min="21" max="16384" width="8.7109375" style="29"/>
  </cols>
  <sheetData>
    <row r="1" spans="1:20"/>
    <row r="2" spans="1:20">
      <c r="Q2" s="71" t="s">
        <v>547</v>
      </c>
    </row>
    <row r="3" spans="1:20" ht="28.5" customHeight="1">
      <c r="A3" s="208" t="s">
        <v>260</v>
      </c>
      <c r="B3" s="208"/>
      <c r="C3" s="208"/>
      <c r="D3" s="208"/>
      <c r="E3" s="208"/>
      <c r="F3" s="82"/>
      <c r="G3" s="82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0">
      <c r="A4" s="72" t="s">
        <v>182</v>
      </c>
      <c r="B4" s="72"/>
      <c r="C4" s="183" t="str">
        <f>'Биланс стања'!C4:E4</f>
        <v>GEOFON AD TESLIĆ</v>
      </c>
      <c r="D4" s="183"/>
      <c r="E4" s="183"/>
      <c r="F4" s="183"/>
      <c r="G4" s="73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>
      <c r="A5" s="183">
        <f>'Биланс стања'!A5:E5</f>
        <v>0</v>
      </c>
      <c r="B5" s="183"/>
      <c r="C5" s="183"/>
      <c r="D5" s="183"/>
      <c r="E5" s="183"/>
      <c r="F5" s="183"/>
      <c r="G5" s="24"/>
      <c r="H5" s="24"/>
      <c r="I5" s="24"/>
      <c r="J5" s="24"/>
      <c r="K5" s="24"/>
      <c r="L5" s="24"/>
      <c r="M5" s="34">
        <f>'Биланс стања'!L5</f>
        <v>0</v>
      </c>
      <c r="N5" s="34" t="str">
        <f>'Биланс стања'!M5</f>
        <v>1</v>
      </c>
      <c r="O5" s="34" t="str">
        <f>'Биланс стања'!N5</f>
        <v>1</v>
      </c>
      <c r="P5" s="34" t="str">
        <f>'Биланс стања'!O5</f>
        <v>9</v>
      </c>
      <c r="Q5" s="34" t="str">
        <f>'Биланс стања'!P5</f>
        <v>2</v>
      </c>
      <c r="R5" s="34" t="str">
        <f>'Биланс стања'!Q5</f>
        <v>5</v>
      </c>
      <c r="S5" s="34" t="str">
        <f>'Биланс стања'!R5</f>
        <v>6</v>
      </c>
      <c r="T5" s="34" t="str">
        <f>'Биланс стања'!S5</f>
        <v>6</v>
      </c>
    </row>
    <row r="6" spans="1:20">
      <c r="A6" s="72" t="s">
        <v>601</v>
      </c>
      <c r="B6" s="72"/>
      <c r="C6" s="184" t="str">
        <f>'Биланс стања'!C6:E6</f>
        <v>ALEKSANDRA RAJKOVIĆA 20 B, TESLIĆ</v>
      </c>
      <c r="D6" s="184"/>
      <c r="E6" s="184"/>
      <c r="F6" s="184"/>
      <c r="G6" s="24"/>
      <c r="H6" s="24"/>
      <c r="I6" s="24"/>
      <c r="J6" s="24"/>
      <c r="K6" s="24"/>
      <c r="L6" s="24"/>
      <c r="M6" s="24"/>
      <c r="N6" s="25"/>
      <c r="O6" s="25"/>
      <c r="P6" s="25"/>
      <c r="Q6" s="25"/>
      <c r="R6" s="25"/>
      <c r="S6" s="25" t="s">
        <v>183</v>
      </c>
      <c r="T6" s="25"/>
    </row>
    <row r="7" spans="1:20">
      <c r="A7" s="183">
        <f>'Биланс стања'!A7:E7</f>
        <v>0</v>
      </c>
      <c r="B7" s="183"/>
      <c r="C7" s="183"/>
      <c r="D7" s="183"/>
      <c r="E7" s="183"/>
      <c r="F7" s="183"/>
      <c r="G7" s="24"/>
      <c r="H7" s="24"/>
      <c r="I7" s="24"/>
      <c r="J7" s="24"/>
      <c r="K7" s="24"/>
      <c r="L7" s="24"/>
      <c r="M7" s="24"/>
      <c r="N7" s="24"/>
      <c r="O7" s="24"/>
      <c r="P7" s="24"/>
      <c r="Q7" s="34" t="str">
        <f>'Биланс стања'!P7</f>
        <v>2</v>
      </c>
      <c r="R7" s="34" t="str">
        <f>'Биланс стања'!Q7</f>
        <v>7</v>
      </c>
      <c r="S7" s="34" t="str">
        <f>'Биланс стања'!R7</f>
        <v>9</v>
      </c>
      <c r="T7" s="34" t="str">
        <f>'Биланс стања'!S7</f>
        <v>0</v>
      </c>
    </row>
    <row r="8" spans="1:20">
      <c r="A8" s="72" t="s">
        <v>184</v>
      </c>
      <c r="B8" s="72"/>
      <c r="C8" s="74"/>
      <c r="D8" s="74"/>
      <c r="E8" s="74"/>
      <c r="F8" s="74"/>
      <c r="G8" s="24"/>
      <c r="H8" s="185"/>
      <c r="I8" s="185"/>
      <c r="J8" s="185"/>
      <c r="K8" s="185"/>
      <c r="L8" s="185"/>
      <c r="M8" s="25"/>
      <c r="N8" s="25"/>
      <c r="O8" s="25"/>
      <c r="P8" s="25"/>
      <c r="Q8" s="25"/>
      <c r="R8" s="25"/>
      <c r="S8" s="25" t="s">
        <v>185</v>
      </c>
      <c r="T8" s="25"/>
    </row>
    <row r="9" spans="1:20">
      <c r="A9" s="183" t="str">
        <f>'Биланс стања'!A9:E9</f>
        <v>562099-0000195367</v>
      </c>
      <c r="B9" s="183"/>
      <c r="C9" s="183"/>
      <c r="D9" s="183"/>
      <c r="E9" s="183"/>
      <c r="F9" s="183"/>
      <c r="G9" s="76"/>
      <c r="H9" s="34" t="str">
        <f>'Биланс стања'!G9</f>
        <v>4</v>
      </c>
      <c r="I9" s="34" t="str">
        <f>'Биланс стања'!H9</f>
        <v>4</v>
      </c>
      <c r="J9" s="34" t="str">
        <f>'Биланс стања'!I9</f>
        <v>0</v>
      </c>
      <c r="K9" s="34" t="str">
        <f>'Биланс стања'!J9</f>
        <v>1</v>
      </c>
      <c r="L9" s="34" t="str">
        <f>'Биланс стања'!K9</f>
        <v>2</v>
      </c>
      <c r="M9" s="34" t="str">
        <f>'Биланс стања'!L9</f>
        <v>9</v>
      </c>
      <c r="N9" s="34" t="str">
        <f>'Биланс стања'!M9</f>
        <v>1</v>
      </c>
      <c r="O9" s="34" t="str">
        <f>'Биланс стања'!N9</f>
        <v>5</v>
      </c>
      <c r="P9" s="34" t="str">
        <f>'Биланс стања'!O9</f>
        <v>4</v>
      </c>
      <c r="Q9" s="34" t="str">
        <f>'Биланс стања'!P9</f>
        <v>0</v>
      </c>
      <c r="R9" s="34" t="str">
        <f>'Биланс стања'!Q9</f>
        <v>0</v>
      </c>
      <c r="S9" s="34" t="str">
        <f>'Биланс стања'!R9</f>
        <v>0</v>
      </c>
      <c r="T9" s="34" t="str">
        <f>'Биланс стања'!S9</f>
        <v>6</v>
      </c>
    </row>
    <row r="10" spans="1:20">
      <c r="A10" s="184">
        <f>'Биланс стања'!A10:E10</f>
        <v>0</v>
      </c>
      <c r="B10" s="184"/>
      <c r="C10" s="184"/>
      <c r="D10" s="184"/>
      <c r="E10" s="184"/>
      <c r="F10" s="184"/>
      <c r="G10" s="24"/>
      <c r="H10" s="24"/>
      <c r="I10" s="24"/>
      <c r="J10" s="24"/>
      <c r="K10" s="24"/>
      <c r="L10" s="24"/>
      <c r="M10" s="24"/>
      <c r="N10" s="24"/>
      <c r="O10" s="25"/>
      <c r="P10" s="25"/>
      <c r="Q10" s="25"/>
      <c r="R10" s="25"/>
      <c r="S10" s="25" t="s">
        <v>186</v>
      </c>
      <c r="T10" s="25"/>
    </row>
    <row r="11" spans="1:20">
      <c r="A11" s="184">
        <f>'Биланс стања'!A11:E11</f>
        <v>0</v>
      </c>
      <c r="B11" s="184"/>
      <c r="C11" s="184"/>
      <c r="D11" s="184"/>
      <c r="E11" s="184"/>
      <c r="F11" s="18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>
      <c r="A12" s="184">
        <f>'Биланс стања'!A12:E12</f>
        <v>0</v>
      </c>
      <c r="B12" s="184"/>
      <c r="C12" s="184"/>
      <c r="D12" s="184"/>
      <c r="E12" s="184"/>
      <c r="F12" s="184"/>
      <c r="G12" s="75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6.5" customHeight="1">
      <c r="A13" s="75"/>
      <c r="B13" s="75"/>
      <c r="C13" s="75"/>
      <c r="D13" s="75"/>
      <c r="E13" s="75"/>
      <c r="F13" s="75"/>
      <c r="G13" s="75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>
      <c r="A14" s="75"/>
      <c r="B14" s="75"/>
      <c r="C14" s="75"/>
      <c r="D14" s="75"/>
      <c r="E14" s="75"/>
      <c r="G14" s="77" t="s">
        <v>454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>
      <c r="A15" s="75"/>
      <c r="B15" s="75"/>
      <c r="C15" s="75"/>
      <c r="D15" s="75"/>
      <c r="F15" s="75"/>
      <c r="G15" s="78" t="s">
        <v>455</v>
      </c>
      <c r="H15" s="75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>
      <c r="A16" s="75"/>
      <c r="B16" s="75"/>
      <c r="C16" s="75"/>
      <c r="D16" s="75"/>
      <c r="E16" s="75" t="s">
        <v>449</v>
      </c>
      <c r="F16" s="2"/>
      <c r="G16" s="26" t="s">
        <v>450</v>
      </c>
      <c r="H16" s="187"/>
      <c r="I16" s="187"/>
      <c r="J16" s="187"/>
      <c r="K16" s="187"/>
      <c r="L16" s="187"/>
      <c r="M16" s="26" t="s">
        <v>263</v>
      </c>
      <c r="N16" s="26"/>
      <c r="O16" s="24"/>
      <c r="P16" s="24"/>
      <c r="Q16" s="24"/>
      <c r="R16" s="24"/>
      <c r="S16" s="24"/>
      <c r="T16" s="24"/>
    </row>
    <row r="17" spans="1:20" ht="20.45" customHeight="1"/>
    <row r="18" spans="1:20">
      <c r="Q18" s="27" t="s">
        <v>600</v>
      </c>
    </row>
    <row r="19" spans="1:20">
      <c r="A19" s="209"/>
      <c r="B19" s="209"/>
      <c r="C19" s="209" t="s">
        <v>277</v>
      </c>
      <c r="D19" s="209"/>
      <c r="E19" s="209"/>
      <c r="F19" s="209"/>
      <c r="G19" s="209" t="s">
        <v>5</v>
      </c>
      <c r="H19" s="209"/>
      <c r="I19" s="209" t="s">
        <v>6</v>
      </c>
      <c r="J19" s="209"/>
      <c r="K19" s="209"/>
      <c r="L19" s="204" t="s">
        <v>280</v>
      </c>
      <c r="M19" s="204"/>
      <c r="N19" s="204"/>
      <c r="O19" s="204"/>
      <c r="P19" s="204"/>
      <c r="Q19" s="204"/>
      <c r="R19" s="204"/>
      <c r="S19" s="204"/>
      <c r="T19" s="204"/>
    </row>
    <row r="20" spans="1:20" ht="26.1" customHeight="1">
      <c r="A20" s="209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 t="s">
        <v>279</v>
      </c>
      <c r="M20" s="209"/>
      <c r="N20" s="209"/>
      <c r="O20" s="209"/>
      <c r="P20" s="209"/>
      <c r="Q20" s="209" t="s">
        <v>278</v>
      </c>
      <c r="R20" s="209"/>
      <c r="S20" s="209"/>
      <c r="T20" s="209"/>
    </row>
    <row r="21" spans="1:20">
      <c r="A21" s="173">
        <v>1</v>
      </c>
      <c r="B21" s="173"/>
      <c r="C21" s="173">
        <v>2</v>
      </c>
      <c r="D21" s="173"/>
      <c r="E21" s="173"/>
      <c r="F21" s="173"/>
      <c r="G21" s="173">
        <v>3</v>
      </c>
      <c r="H21" s="173"/>
      <c r="I21" s="173">
        <v>4</v>
      </c>
      <c r="J21" s="173"/>
      <c r="K21" s="173"/>
      <c r="L21" s="173">
        <v>5</v>
      </c>
      <c r="M21" s="173"/>
      <c r="N21" s="173"/>
      <c r="O21" s="173"/>
      <c r="P21" s="173"/>
      <c r="Q21" s="173">
        <v>6</v>
      </c>
      <c r="R21" s="173"/>
      <c r="S21" s="173"/>
      <c r="T21" s="173"/>
    </row>
    <row r="22" spans="1:20" ht="53.45" customHeight="1">
      <c r="A22" s="156" t="s">
        <v>595</v>
      </c>
      <c r="B22" s="156"/>
      <c r="C22" s="168" t="s">
        <v>596</v>
      </c>
      <c r="D22" s="168"/>
      <c r="E22" s="168"/>
      <c r="F22" s="168"/>
      <c r="G22" s="166">
        <v>501</v>
      </c>
      <c r="H22" s="166"/>
      <c r="I22" s="210"/>
      <c r="J22" s="210"/>
      <c r="K22" s="210"/>
      <c r="L22" s="203">
        <f>SUM(L23:P26)</f>
        <v>644280</v>
      </c>
      <c r="M22" s="203"/>
      <c r="N22" s="203"/>
      <c r="O22" s="203"/>
      <c r="P22" s="203"/>
      <c r="Q22" s="203">
        <f>SUM(Q23:T26)</f>
        <v>778674</v>
      </c>
      <c r="R22" s="203"/>
      <c r="S22" s="203"/>
      <c r="T22" s="203"/>
    </row>
    <row r="23" spans="1:20" ht="26.1" customHeight="1">
      <c r="A23" s="156" t="s">
        <v>456</v>
      </c>
      <c r="B23" s="156"/>
      <c r="C23" s="168" t="s">
        <v>457</v>
      </c>
      <c r="D23" s="168"/>
      <c r="E23" s="168"/>
      <c r="F23" s="168"/>
      <c r="G23" s="166">
        <v>502</v>
      </c>
      <c r="H23" s="166"/>
      <c r="I23" s="165"/>
      <c r="J23" s="165"/>
      <c r="K23" s="165"/>
      <c r="L23" s="157">
        <v>621397</v>
      </c>
      <c r="M23" s="157"/>
      <c r="N23" s="157"/>
      <c r="O23" s="157"/>
      <c r="P23" s="157"/>
      <c r="Q23" s="157">
        <v>768522</v>
      </c>
      <c r="R23" s="157"/>
      <c r="S23" s="157"/>
      <c r="T23" s="157"/>
    </row>
    <row r="24" spans="1:20" ht="23.45" customHeight="1">
      <c r="A24" s="156" t="s">
        <v>458</v>
      </c>
      <c r="B24" s="156"/>
      <c r="C24" s="168" t="s">
        <v>459</v>
      </c>
      <c r="D24" s="168"/>
      <c r="E24" s="168"/>
      <c r="F24" s="168"/>
      <c r="G24" s="166">
        <v>503</v>
      </c>
      <c r="H24" s="166"/>
      <c r="I24" s="165"/>
      <c r="J24" s="165"/>
      <c r="K24" s="165"/>
      <c r="L24" s="157"/>
      <c r="M24" s="157"/>
      <c r="N24" s="157"/>
      <c r="O24" s="157"/>
      <c r="P24" s="157"/>
      <c r="Q24" s="157"/>
      <c r="R24" s="157"/>
      <c r="S24" s="157"/>
      <c r="T24" s="157"/>
    </row>
    <row r="25" spans="1:20" ht="24.95" customHeight="1">
      <c r="A25" s="156" t="s">
        <v>460</v>
      </c>
      <c r="B25" s="156"/>
      <c r="C25" s="168" t="s">
        <v>461</v>
      </c>
      <c r="D25" s="168"/>
      <c r="E25" s="168"/>
      <c r="F25" s="168"/>
      <c r="G25" s="166">
        <v>504</v>
      </c>
      <c r="H25" s="166"/>
      <c r="I25" s="165"/>
      <c r="J25" s="165"/>
      <c r="K25" s="165"/>
      <c r="L25" s="157"/>
      <c r="M25" s="157"/>
      <c r="N25" s="157"/>
      <c r="O25" s="157"/>
      <c r="P25" s="157"/>
      <c r="Q25" s="157"/>
      <c r="R25" s="157"/>
      <c r="S25" s="157"/>
      <c r="T25" s="157"/>
    </row>
    <row r="26" spans="1:20" ht="16.5" customHeight="1">
      <c r="A26" s="156" t="s">
        <v>462</v>
      </c>
      <c r="B26" s="156"/>
      <c r="C26" s="168" t="s">
        <v>463</v>
      </c>
      <c r="D26" s="168"/>
      <c r="E26" s="168"/>
      <c r="F26" s="168"/>
      <c r="G26" s="166">
        <v>505</v>
      </c>
      <c r="H26" s="166"/>
      <c r="I26" s="165"/>
      <c r="J26" s="165"/>
      <c r="K26" s="165"/>
      <c r="L26" s="157">
        <v>22883</v>
      </c>
      <c r="M26" s="157"/>
      <c r="N26" s="157"/>
      <c r="O26" s="157"/>
      <c r="P26" s="157"/>
      <c r="Q26" s="157">
        <v>10152</v>
      </c>
      <c r="R26" s="157"/>
      <c r="S26" s="157"/>
      <c r="T26" s="157"/>
    </row>
    <row r="27" spans="1:20" ht="24.95" customHeight="1">
      <c r="A27" s="156" t="s">
        <v>464</v>
      </c>
      <c r="B27" s="156"/>
      <c r="C27" s="168" t="s">
        <v>465</v>
      </c>
      <c r="D27" s="168"/>
      <c r="E27" s="168"/>
      <c r="F27" s="168"/>
      <c r="G27" s="166">
        <v>506</v>
      </c>
      <c r="H27" s="166"/>
      <c r="I27" s="210"/>
      <c r="J27" s="210"/>
      <c r="K27" s="210"/>
      <c r="L27" s="203">
        <f>SUM(L28:P33)</f>
        <v>660271</v>
      </c>
      <c r="M27" s="203"/>
      <c r="N27" s="203"/>
      <c r="O27" s="203"/>
      <c r="P27" s="203"/>
      <c r="Q27" s="203">
        <f>SUM(Q28:T33)</f>
        <v>736130</v>
      </c>
      <c r="R27" s="203"/>
      <c r="S27" s="203"/>
      <c r="T27" s="203"/>
    </row>
    <row r="28" spans="1:20" ht="24.95" customHeight="1">
      <c r="A28" s="156" t="s">
        <v>456</v>
      </c>
      <c r="B28" s="156"/>
      <c r="C28" s="168" t="s">
        <v>466</v>
      </c>
      <c r="D28" s="168"/>
      <c r="E28" s="168"/>
      <c r="F28" s="168"/>
      <c r="G28" s="166">
        <v>507</v>
      </c>
      <c r="H28" s="166"/>
      <c r="I28" s="165"/>
      <c r="J28" s="165"/>
      <c r="K28" s="165"/>
      <c r="L28" s="157">
        <v>228382</v>
      </c>
      <c r="M28" s="157"/>
      <c r="N28" s="157"/>
      <c r="O28" s="157"/>
      <c r="P28" s="157"/>
      <c r="Q28" s="157">
        <v>390240</v>
      </c>
      <c r="R28" s="157"/>
      <c r="S28" s="157"/>
      <c r="T28" s="157"/>
    </row>
    <row r="29" spans="1:20" ht="24.95" customHeight="1">
      <c r="A29" s="156" t="s">
        <v>458</v>
      </c>
      <c r="B29" s="156"/>
      <c r="C29" s="168" t="s">
        <v>467</v>
      </c>
      <c r="D29" s="168"/>
      <c r="E29" s="168"/>
      <c r="F29" s="168"/>
      <c r="G29" s="166">
        <v>508</v>
      </c>
      <c r="H29" s="166"/>
      <c r="I29" s="165"/>
      <c r="J29" s="165"/>
      <c r="K29" s="165"/>
      <c r="L29" s="157"/>
      <c r="M29" s="157"/>
      <c r="N29" s="157"/>
      <c r="O29" s="157"/>
      <c r="P29" s="157"/>
      <c r="Q29" s="157"/>
      <c r="R29" s="157"/>
      <c r="S29" s="157"/>
      <c r="T29" s="157"/>
    </row>
    <row r="30" spans="1:20" ht="16.5" customHeight="1">
      <c r="A30" s="156" t="s">
        <v>460</v>
      </c>
      <c r="B30" s="156"/>
      <c r="C30" s="168" t="s">
        <v>468</v>
      </c>
      <c r="D30" s="168"/>
      <c r="E30" s="168"/>
      <c r="F30" s="168"/>
      <c r="G30" s="166">
        <v>509</v>
      </c>
      <c r="H30" s="166"/>
      <c r="I30" s="165"/>
      <c r="J30" s="165"/>
      <c r="K30" s="165"/>
      <c r="L30" s="157">
        <v>3776</v>
      </c>
      <c r="M30" s="157"/>
      <c r="N30" s="157"/>
      <c r="O30" s="157"/>
      <c r="P30" s="157"/>
      <c r="Q30" s="157"/>
      <c r="R30" s="157"/>
      <c r="S30" s="157"/>
      <c r="T30" s="157"/>
    </row>
    <row r="31" spans="1:20" ht="24.95" customHeight="1">
      <c r="A31" s="156" t="s">
        <v>462</v>
      </c>
      <c r="B31" s="156"/>
      <c r="C31" s="168" t="s">
        <v>469</v>
      </c>
      <c r="D31" s="168"/>
      <c r="E31" s="168"/>
      <c r="F31" s="168"/>
      <c r="G31" s="166">
        <v>510</v>
      </c>
      <c r="H31" s="166"/>
      <c r="I31" s="165"/>
      <c r="J31" s="165"/>
      <c r="K31" s="165"/>
      <c r="L31" s="157">
        <v>206359</v>
      </c>
      <c r="M31" s="157"/>
      <c r="N31" s="157"/>
      <c r="O31" s="157"/>
      <c r="P31" s="157"/>
      <c r="Q31" s="157">
        <v>209074</v>
      </c>
      <c r="R31" s="157"/>
      <c r="S31" s="157"/>
      <c r="T31" s="157"/>
    </row>
    <row r="32" spans="1:20" ht="15.95" customHeight="1">
      <c r="A32" s="156" t="s">
        <v>470</v>
      </c>
      <c r="B32" s="156"/>
      <c r="C32" s="168" t="s">
        <v>471</v>
      </c>
      <c r="D32" s="168"/>
      <c r="E32" s="168"/>
      <c r="F32" s="168"/>
      <c r="G32" s="166">
        <v>511</v>
      </c>
      <c r="H32" s="166"/>
      <c r="I32" s="165"/>
      <c r="J32" s="165"/>
      <c r="K32" s="165"/>
      <c r="L32" s="157"/>
      <c r="M32" s="157"/>
      <c r="N32" s="157"/>
      <c r="O32" s="157"/>
      <c r="P32" s="157"/>
      <c r="Q32" s="157">
        <v>179</v>
      </c>
      <c r="R32" s="157"/>
      <c r="S32" s="157"/>
      <c r="T32" s="157"/>
    </row>
    <row r="33" spans="1:20" ht="16.5" customHeight="1">
      <c r="A33" s="156" t="s">
        <v>472</v>
      </c>
      <c r="B33" s="156"/>
      <c r="C33" s="168" t="s">
        <v>473</v>
      </c>
      <c r="D33" s="168"/>
      <c r="E33" s="168"/>
      <c r="F33" s="168"/>
      <c r="G33" s="166">
        <v>512</v>
      </c>
      <c r="H33" s="166"/>
      <c r="I33" s="165"/>
      <c r="J33" s="165"/>
      <c r="K33" s="165"/>
      <c r="L33" s="157">
        <v>221754</v>
      </c>
      <c r="M33" s="157"/>
      <c r="N33" s="157"/>
      <c r="O33" s="157"/>
      <c r="P33" s="157"/>
      <c r="Q33" s="157">
        <v>136637</v>
      </c>
      <c r="R33" s="157"/>
      <c r="S33" s="157"/>
      <c r="T33" s="157"/>
    </row>
    <row r="34" spans="1:20" ht="24.95" customHeight="1">
      <c r="A34" s="156" t="s">
        <v>474</v>
      </c>
      <c r="B34" s="156"/>
      <c r="C34" s="168" t="s">
        <v>475</v>
      </c>
      <c r="D34" s="168"/>
      <c r="E34" s="168"/>
      <c r="F34" s="168"/>
      <c r="G34" s="166">
        <v>513</v>
      </c>
      <c r="H34" s="166"/>
      <c r="I34" s="210"/>
      <c r="J34" s="210"/>
      <c r="K34" s="210"/>
      <c r="L34" s="203">
        <f>IF((L22-L27)&gt;0,L22-L27,0)</f>
        <v>0</v>
      </c>
      <c r="M34" s="203"/>
      <c r="N34" s="203"/>
      <c r="O34" s="203"/>
      <c r="P34" s="203"/>
      <c r="Q34" s="203">
        <f>IF((Q22-Q27)&gt;0,Q22-Q27,0)</f>
        <v>42544</v>
      </c>
      <c r="R34" s="203"/>
      <c r="S34" s="203"/>
      <c r="T34" s="203"/>
    </row>
    <row r="35" spans="1:20" ht="24.95" customHeight="1">
      <c r="A35" s="156" t="s">
        <v>476</v>
      </c>
      <c r="B35" s="156"/>
      <c r="C35" s="168" t="s">
        <v>477</v>
      </c>
      <c r="D35" s="168"/>
      <c r="E35" s="168"/>
      <c r="F35" s="168"/>
      <c r="G35" s="166">
        <v>514</v>
      </c>
      <c r="H35" s="166"/>
      <c r="I35" s="210"/>
      <c r="J35" s="210"/>
      <c r="K35" s="210"/>
      <c r="L35" s="203">
        <f>IF((L27-L22)&gt;0,L27-L22,0)</f>
        <v>15991</v>
      </c>
      <c r="M35" s="203"/>
      <c r="N35" s="203"/>
      <c r="O35" s="203"/>
      <c r="P35" s="203"/>
      <c r="Q35" s="203">
        <f>IF((Q27-Q22)&gt;0,Q27-Q22,0)</f>
        <v>0</v>
      </c>
      <c r="R35" s="203"/>
      <c r="S35" s="203"/>
      <c r="T35" s="203"/>
    </row>
    <row r="36" spans="1:20" ht="55.5" customHeight="1">
      <c r="A36" s="156" t="s">
        <v>597</v>
      </c>
      <c r="B36" s="156"/>
      <c r="C36" s="168" t="s">
        <v>546</v>
      </c>
      <c r="D36" s="168"/>
      <c r="E36" s="168"/>
      <c r="F36" s="168"/>
      <c r="G36" s="166">
        <v>515</v>
      </c>
      <c r="H36" s="166"/>
      <c r="I36" s="210"/>
      <c r="J36" s="210"/>
      <c r="K36" s="210"/>
      <c r="L36" s="203">
        <f>SUM(L37:P51)</f>
        <v>0</v>
      </c>
      <c r="M36" s="203"/>
      <c r="N36" s="203"/>
      <c r="O36" s="203"/>
      <c r="P36" s="203"/>
      <c r="Q36" s="203">
        <f>SUM(Q37:T51)</f>
        <v>0</v>
      </c>
      <c r="R36" s="203"/>
      <c r="S36" s="203"/>
      <c r="T36" s="203"/>
    </row>
    <row r="37" spans="1:20" ht="43.5" customHeight="1">
      <c r="A37" s="156" t="s">
        <v>456</v>
      </c>
      <c r="B37" s="156"/>
      <c r="C37" s="168" t="s">
        <v>478</v>
      </c>
      <c r="D37" s="168"/>
      <c r="E37" s="168"/>
      <c r="F37" s="168"/>
      <c r="G37" s="166">
        <v>516</v>
      </c>
      <c r="H37" s="166"/>
      <c r="I37" s="165"/>
      <c r="J37" s="165"/>
      <c r="K37" s="165"/>
      <c r="L37" s="157"/>
      <c r="M37" s="157"/>
      <c r="N37" s="157"/>
      <c r="O37" s="157"/>
      <c r="P37" s="157"/>
      <c r="Q37" s="157"/>
      <c r="R37" s="157"/>
      <c r="S37" s="157"/>
      <c r="T37" s="157"/>
    </row>
    <row r="38" spans="1:20" ht="24.95" customHeight="1">
      <c r="A38" s="156" t="s">
        <v>458</v>
      </c>
      <c r="B38" s="156"/>
      <c r="C38" s="168" t="s">
        <v>479</v>
      </c>
      <c r="D38" s="168"/>
      <c r="E38" s="168"/>
      <c r="F38" s="168"/>
      <c r="G38" s="166">
        <v>517</v>
      </c>
      <c r="H38" s="166"/>
      <c r="I38" s="165"/>
      <c r="J38" s="165"/>
      <c r="K38" s="165"/>
      <c r="L38" s="157"/>
      <c r="M38" s="157"/>
      <c r="N38" s="157"/>
      <c r="O38" s="157"/>
      <c r="P38" s="157"/>
      <c r="Q38" s="157"/>
      <c r="R38" s="157"/>
      <c r="S38" s="157"/>
      <c r="T38" s="157"/>
    </row>
    <row r="39" spans="1:20" ht="24.95" customHeight="1">
      <c r="A39" s="156" t="s">
        <v>460</v>
      </c>
      <c r="B39" s="156"/>
      <c r="C39" s="168" t="s">
        <v>480</v>
      </c>
      <c r="D39" s="168"/>
      <c r="E39" s="168"/>
      <c r="F39" s="168"/>
      <c r="G39" s="166">
        <v>518</v>
      </c>
      <c r="H39" s="166"/>
      <c r="I39" s="165"/>
      <c r="J39" s="165"/>
      <c r="K39" s="165"/>
      <c r="L39" s="157"/>
      <c r="M39" s="157"/>
      <c r="N39" s="157"/>
      <c r="O39" s="157"/>
      <c r="P39" s="157"/>
      <c r="Q39" s="157"/>
      <c r="R39" s="157"/>
      <c r="S39" s="157"/>
      <c r="T39" s="157"/>
    </row>
    <row r="40" spans="1:20" ht="30" customHeight="1">
      <c r="A40" s="156" t="s">
        <v>462</v>
      </c>
      <c r="B40" s="156"/>
      <c r="C40" s="168" t="s">
        <v>901</v>
      </c>
      <c r="D40" s="168"/>
      <c r="E40" s="168"/>
      <c r="F40" s="168"/>
      <c r="G40" s="166">
        <v>519</v>
      </c>
      <c r="H40" s="166"/>
      <c r="I40" s="165"/>
      <c r="J40" s="165"/>
      <c r="K40" s="165"/>
      <c r="L40" s="157"/>
      <c r="M40" s="157"/>
      <c r="N40" s="157"/>
      <c r="O40" s="157"/>
      <c r="P40" s="157"/>
      <c r="Q40" s="157"/>
      <c r="R40" s="157"/>
      <c r="S40" s="157"/>
      <c r="T40" s="157"/>
    </row>
    <row r="41" spans="1:20" ht="28.5" customHeight="1">
      <c r="A41" s="156" t="s">
        <v>470</v>
      </c>
      <c r="B41" s="156"/>
      <c r="C41" s="168" t="s">
        <v>481</v>
      </c>
      <c r="D41" s="168"/>
      <c r="E41" s="168"/>
      <c r="F41" s="168"/>
      <c r="G41" s="166">
        <v>520</v>
      </c>
      <c r="H41" s="166"/>
      <c r="I41" s="165"/>
      <c r="J41" s="165"/>
      <c r="K41" s="165"/>
      <c r="L41" s="157"/>
      <c r="M41" s="157"/>
      <c r="N41" s="157"/>
      <c r="O41" s="157"/>
      <c r="P41" s="157"/>
      <c r="Q41" s="157"/>
      <c r="R41" s="157"/>
      <c r="S41" s="157"/>
      <c r="T41" s="157"/>
    </row>
    <row r="42" spans="1:20" ht="24.95" customHeight="1">
      <c r="A42" s="156" t="s">
        <v>472</v>
      </c>
      <c r="B42" s="156"/>
      <c r="C42" s="168" t="s">
        <v>482</v>
      </c>
      <c r="D42" s="168"/>
      <c r="E42" s="168"/>
      <c r="F42" s="168"/>
      <c r="G42" s="166">
        <v>521</v>
      </c>
      <c r="H42" s="166"/>
      <c r="I42" s="165"/>
      <c r="J42" s="165"/>
      <c r="K42" s="165"/>
      <c r="L42" s="157"/>
      <c r="M42" s="157"/>
      <c r="N42" s="157"/>
      <c r="O42" s="157"/>
      <c r="P42" s="157"/>
      <c r="Q42" s="157"/>
      <c r="R42" s="157"/>
      <c r="S42" s="157"/>
      <c r="T42" s="157"/>
    </row>
    <row r="43" spans="1:20" ht="42.95" customHeight="1">
      <c r="A43" s="156" t="s">
        <v>483</v>
      </c>
      <c r="B43" s="156"/>
      <c r="C43" s="168" t="s">
        <v>484</v>
      </c>
      <c r="D43" s="168"/>
      <c r="E43" s="168"/>
      <c r="F43" s="168"/>
      <c r="G43" s="166">
        <v>522</v>
      </c>
      <c r="H43" s="166"/>
      <c r="I43" s="165"/>
      <c r="J43" s="165"/>
      <c r="K43" s="165"/>
      <c r="L43" s="157"/>
      <c r="M43" s="157"/>
      <c r="N43" s="157"/>
      <c r="O43" s="157"/>
      <c r="P43" s="157"/>
      <c r="Q43" s="157"/>
      <c r="R43" s="157"/>
      <c r="S43" s="157"/>
      <c r="T43" s="157"/>
    </row>
    <row r="44" spans="1:20" ht="29.1" customHeight="1">
      <c r="A44" s="156" t="s">
        <v>485</v>
      </c>
      <c r="B44" s="156"/>
      <c r="C44" s="168" t="s">
        <v>486</v>
      </c>
      <c r="D44" s="168"/>
      <c r="E44" s="168"/>
      <c r="F44" s="168"/>
      <c r="G44" s="166">
        <v>523</v>
      </c>
      <c r="H44" s="166"/>
      <c r="I44" s="165"/>
      <c r="J44" s="165"/>
      <c r="K44" s="165"/>
      <c r="L44" s="157"/>
      <c r="M44" s="157"/>
      <c r="N44" s="157"/>
      <c r="O44" s="157"/>
      <c r="P44" s="157"/>
      <c r="Q44" s="157"/>
      <c r="R44" s="157"/>
      <c r="S44" s="157"/>
      <c r="T44" s="157"/>
    </row>
    <row r="45" spans="1:20" ht="24.95" customHeight="1">
      <c r="A45" s="156" t="s">
        <v>487</v>
      </c>
      <c r="B45" s="156"/>
      <c r="C45" s="168" t="s">
        <v>488</v>
      </c>
      <c r="D45" s="168"/>
      <c r="E45" s="168"/>
      <c r="F45" s="168"/>
      <c r="G45" s="166">
        <v>524</v>
      </c>
      <c r="H45" s="166"/>
      <c r="I45" s="165"/>
      <c r="J45" s="165"/>
      <c r="K45" s="165"/>
      <c r="L45" s="157"/>
      <c r="M45" s="157"/>
      <c r="N45" s="157"/>
      <c r="O45" s="157"/>
      <c r="P45" s="157"/>
      <c r="Q45" s="157"/>
      <c r="R45" s="157"/>
      <c r="S45" s="157"/>
      <c r="T45" s="157"/>
    </row>
    <row r="46" spans="1:20" ht="19.5" customHeight="1">
      <c r="A46" s="156" t="s">
        <v>489</v>
      </c>
      <c r="B46" s="156"/>
      <c r="C46" s="168" t="s">
        <v>490</v>
      </c>
      <c r="D46" s="168"/>
      <c r="E46" s="168"/>
      <c r="F46" s="168"/>
      <c r="G46" s="166">
        <v>525</v>
      </c>
      <c r="H46" s="166"/>
      <c r="I46" s="165"/>
      <c r="J46" s="165"/>
      <c r="K46" s="165"/>
      <c r="L46" s="157"/>
      <c r="M46" s="157"/>
      <c r="N46" s="157"/>
      <c r="O46" s="157"/>
      <c r="P46" s="157"/>
      <c r="Q46" s="157"/>
      <c r="R46" s="157"/>
      <c r="S46" s="157"/>
      <c r="T46" s="157"/>
    </row>
    <row r="47" spans="1:20" ht="17.100000000000001" customHeight="1">
      <c r="A47" s="156" t="s">
        <v>491</v>
      </c>
      <c r="B47" s="156"/>
      <c r="C47" s="168" t="s">
        <v>492</v>
      </c>
      <c r="D47" s="168"/>
      <c r="E47" s="168"/>
      <c r="F47" s="168"/>
      <c r="G47" s="166">
        <v>526</v>
      </c>
      <c r="H47" s="166"/>
      <c r="I47" s="165"/>
      <c r="J47" s="165"/>
      <c r="K47" s="165"/>
      <c r="L47" s="157"/>
      <c r="M47" s="157"/>
      <c r="N47" s="157"/>
      <c r="O47" s="157"/>
      <c r="P47" s="157"/>
      <c r="Q47" s="157"/>
      <c r="R47" s="157"/>
      <c r="S47" s="157"/>
      <c r="T47" s="157"/>
    </row>
    <row r="48" spans="1:20" ht="17.100000000000001" customHeight="1">
      <c r="A48" s="156" t="s">
        <v>493</v>
      </c>
      <c r="B48" s="156"/>
      <c r="C48" s="168" t="s">
        <v>494</v>
      </c>
      <c r="D48" s="168"/>
      <c r="E48" s="168"/>
      <c r="F48" s="168"/>
      <c r="G48" s="166">
        <v>527</v>
      </c>
      <c r="H48" s="166"/>
      <c r="I48" s="165"/>
      <c r="J48" s="165"/>
      <c r="K48" s="165"/>
      <c r="L48" s="157"/>
      <c r="M48" s="157"/>
      <c r="N48" s="157"/>
      <c r="O48" s="157"/>
      <c r="P48" s="157"/>
      <c r="Q48" s="157"/>
      <c r="R48" s="157"/>
      <c r="S48" s="157"/>
      <c r="T48" s="157"/>
    </row>
    <row r="49" spans="1:20" ht="19.5" customHeight="1">
      <c r="A49" s="156" t="s">
        <v>495</v>
      </c>
      <c r="B49" s="156"/>
      <c r="C49" s="168" t="s">
        <v>496</v>
      </c>
      <c r="D49" s="168"/>
      <c r="E49" s="168"/>
      <c r="F49" s="168"/>
      <c r="G49" s="166">
        <v>528</v>
      </c>
      <c r="H49" s="166"/>
      <c r="I49" s="165"/>
      <c r="J49" s="165"/>
      <c r="K49" s="165"/>
      <c r="L49" s="157"/>
      <c r="M49" s="157"/>
      <c r="N49" s="157"/>
      <c r="O49" s="157"/>
      <c r="P49" s="157"/>
      <c r="Q49" s="157"/>
      <c r="R49" s="157"/>
      <c r="S49" s="157"/>
      <c r="T49" s="157"/>
    </row>
    <row r="50" spans="1:20" ht="24.95" customHeight="1">
      <c r="A50" s="156" t="s">
        <v>497</v>
      </c>
      <c r="B50" s="156"/>
      <c r="C50" s="168" t="s">
        <v>498</v>
      </c>
      <c r="D50" s="168"/>
      <c r="E50" s="168"/>
      <c r="F50" s="168"/>
      <c r="G50" s="166">
        <v>529</v>
      </c>
      <c r="H50" s="166"/>
      <c r="I50" s="165"/>
      <c r="J50" s="165"/>
      <c r="K50" s="165"/>
      <c r="L50" s="157"/>
      <c r="M50" s="157"/>
      <c r="N50" s="157"/>
      <c r="O50" s="157"/>
      <c r="P50" s="157"/>
      <c r="Q50" s="157"/>
      <c r="R50" s="157"/>
      <c r="S50" s="157"/>
      <c r="T50" s="157"/>
    </row>
    <row r="51" spans="1:20" ht="24.95" customHeight="1">
      <c r="A51" s="156" t="s">
        <v>499</v>
      </c>
      <c r="B51" s="156"/>
      <c r="C51" s="168" t="s">
        <v>500</v>
      </c>
      <c r="D51" s="168"/>
      <c r="E51" s="168"/>
      <c r="F51" s="168"/>
      <c r="G51" s="166">
        <v>530</v>
      </c>
      <c r="H51" s="166"/>
      <c r="I51" s="165"/>
      <c r="J51" s="165"/>
      <c r="K51" s="165"/>
      <c r="L51" s="157"/>
      <c r="M51" s="157"/>
      <c r="N51" s="157"/>
      <c r="O51" s="157"/>
      <c r="P51" s="157"/>
      <c r="Q51" s="157"/>
      <c r="R51" s="157"/>
      <c r="S51" s="157"/>
      <c r="T51" s="157"/>
    </row>
    <row r="52" spans="1:20" ht="30.95" customHeight="1">
      <c r="A52" s="156" t="s">
        <v>464</v>
      </c>
      <c r="B52" s="156"/>
      <c r="C52" s="168" t="s">
        <v>501</v>
      </c>
      <c r="D52" s="168"/>
      <c r="E52" s="168"/>
      <c r="F52" s="168"/>
      <c r="G52" s="166">
        <v>531</v>
      </c>
      <c r="H52" s="166"/>
      <c r="I52" s="210"/>
      <c r="J52" s="210"/>
      <c r="K52" s="210"/>
      <c r="L52" s="203">
        <f>SUM(L53:P62)</f>
        <v>0</v>
      </c>
      <c r="M52" s="203"/>
      <c r="N52" s="203"/>
      <c r="O52" s="203"/>
      <c r="P52" s="203"/>
      <c r="Q52" s="203">
        <f>SUM(Q53:T62)</f>
        <v>0</v>
      </c>
      <c r="R52" s="203"/>
      <c r="S52" s="203"/>
      <c r="T52" s="203"/>
    </row>
    <row r="53" spans="1:20" ht="42.6" customHeight="1">
      <c r="A53" s="156" t="s">
        <v>456</v>
      </c>
      <c r="B53" s="156"/>
      <c r="C53" s="168" t="s">
        <v>502</v>
      </c>
      <c r="D53" s="168"/>
      <c r="E53" s="168"/>
      <c r="F53" s="168"/>
      <c r="G53" s="166">
        <v>532</v>
      </c>
      <c r="H53" s="166"/>
      <c r="I53" s="165"/>
      <c r="J53" s="165"/>
      <c r="K53" s="165"/>
      <c r="L53" s="157"/>
      <c r="M53" s="157"/>
      <c r="N53" s="157"/>
      <c r="O53" s="157"/>
      <c r="P53" s="157"/>
      <c r="Q53" s="157"/>
      <c r="R53" s="157"/>
      <c r="S53" s="157"/>
      <c r="T53" s="157"/>
    </row>
    <row r="54" spans="1:20" ht="24.95" customHeight="1">
      <c r="A54" s="156" t="s">
        <v>458</v>
      </c>
      <c r="B54" s="156"/>
      <c r="C54" s="168" t="s">
        <v>503</v>
      </c>
      <c r="D54" s="168"/>
      <c r="E54" s="168"/>
      <c r="F54" s="168"/>
      <c r="G54" s="166">
        <v>533</v>
      </c>
      <c r="H54" s="166"/>
      <c r="I54" s="165"/>
      <c r="J54" s="165"/>
      <c r="K54" s="165"/>
      <c r="L54" s="157"/>
      <c r="M54" s="157"/>
      <c r="N54" s="157"/>
      <c r="O54" s="157"/>
      <c r="P54" s="157"/>
      <c r="Q54" s="157"/>
      <c r="R54" s="157"/>
      <c r="S54" s="157"/>
      <c r="T54" s="157"/>
    </row>
    <row r="55" spans="1:20" ht="24.95" customHeight="1">
      <c r="A55" s="156" t="s">
        <v>460</v>
      </c>
      <c r="B55" s="156"/>
      <c r="C55" s="168" t="s">
        <v>504</v>
      </c>
      <c r="D55" s="168"/>
      <c r="E55" s="168"/>
      <c r="F55" s="168"/>
      <c r="G55" s="166">
        <v>534</v>
      </c>
      <c r="H55" s="166"/>
      <c r="I55" s="165"/>
      <c r="J55" s="165"/>
      <c r="K55" s="165"/>
      <c r="L55" s="157"/>
      <c r="M55" s="157"/>
      <c r="N55" s="157"/>
      <c r="O55" s="157"/>
      <c r="P55" s="157"/>
      <c r="Q55" s="157"/>
      <c r="R55" s="157"/>
      <c r="S55" s="157"/>
      <c r="T55" s="157"/>
    </row>
    <row r="56" spans="1:20" ht="24.95" customHeight="1">
      <c r="A56" s="156" t="s">
        <v>462</v>
      </c>
      <c r="B56" s="156"/>
      <c r="C56" s="168" t="s">
        <v>505</v>
      </c>
      <c r="D56" s="168"/>
      <c r="E56" s="168"/>
      <c r="F56" s="168"/>
      <c r="G56" s="166">
        <v>535</v>
      </c>
      <c r="H56" s="166"/>
      <c r="I56" s="165"/>
      <c r="J56" s="165"/>
      <c r="K56" s="165"/>
      <c r="L56" s="157"/>
      <c r="M56" s="157"/>
      <c r="N56" s="157"/>
      <c r="O56" s="157"/>
      <c r="P56" s="157"/>
      <c r="Q56" s="157"/>
      <c r="R56" s="157"/>
      <c r="S56" s="157"/>
      <c r="T56" s="157"/>
    </row>
    <row r="57" spans="1:20" ht="24.95" customHeight="1">
      <c r="A57" s="156" t="s">
        <v>470</v>
      </c>
      <c r="B57" s="156"/>
      <c r="C57" s="168" t="s">
        <v>506</v>
      </c>
      <c r="D57" s="168"/>
      <c r="E57" s="168"/>
      <c r="F57" s="168"/>
      <c r="G57" s="166">
        <v>536</v>
      </c>
      <c r="H57" s="166"/>
      <c r="I57" s="165"/>
      <c r="J57" s="165"/>
      <c r="K57" s="165"/>
      <c r="L57" s="157"/>
      <c r="M57" s="157"/>
      <c r="N57" s="157"/>
      <c r="O57" s="157"/>
      <c r="P57" s="157"/>
      <c r="Q57" s="157"/>
      <c r="R57" s="157"/>
      <c r="S57" s="157"/>
      <c r="T57" s="157"/>
    </row>
    <row r="58" spans="1:20" ht="43.5" customHeight="1">
      <c r="A58" s="156" t="s">
        <v>472</v>
      </c>
      <c r="B58" s="156"/>
      <c r="C58" s="168" t="s">
        <v>507</v>
      </c>
      <c r="D58" s="168"/>
      <c r="E58" s="168"/>
      <c r="F58" s="168"/>
      <c r="G58" s="166">
        <v>537</v>
      </c>
      <c r="H58" s="166"/>
      <c r="I58" s="165"/>
      <c r="J58" s="165"/>
      <c r="K58" s="165"/>
      <c r="L58" s="157"/>
      <c r="M58" s="157"/>
      <c r="N58" s="157"/>
      <c r="O58" s="157"/>
      <c r="P58" s="157"/>
      <c r="Q58" s="157"/>
      <c r="R58" s="157"/>
      <c r="S58" s="157"/>
      <c r="T58" s="157"/>
    </row>
    <row r="59" spans="1:20" ht="39.950000000000003" customHeight="1">
      <c r="A59" s="156" t="s">
        <v>483</v>
      </c>
      <c r="B59" s="156"/>
      <c r="C59" s="168" t="s">
        <v>508</v>
      </c>
      <c r="D59" s="168"/>
      <c r="E59" s="168"/>
      <c r="F59" s="168"/>
      <c r="G59" s="166">
        <v>538</v>
      </c>
      <c r="H59" s="166"/>
      <c r="I59" s="165"/>
      <c r="J59" s="165"/>
      <c r="K59" s="165"/>
      <c r="L59" s="157"/>
      <c r="M59" s="157"/>
      <c r="N59" s="157"/>
      <c r="O59" s="157"/>
      <c r="P59" s="157"/>
      <c r="Q59" s="157"/>
      <c r="R59" s="157"/>
      <c r="S59" s="157"/>
      <c r="T59" s="157"/>
    </row>
    <row r="60" spans="1:20" ht="24.95" customHeight="1">
      <c r="A60" s="156" t="s">
        <v>485</v>
      </c>
      <c r="B60" s="156"/>
      <c r="C60" s="168" t="s">
        <v>509</v>
      </c>
      <c r="D60" s="168"/>
      <c r="E60" s="168"/>
      <c r="F60" s="168"/>
      <c r="G60" s="166">
        <v>539</v>
      </c>
      <c r="H60" s="166"/>
      <c r="I60" s="165"/>
      <c r="J60" s="165"/>
      <c r="K60" s="165"/>
      <c r="L60" s="157"/>
      <c r="M60" s="157"/>
      <c r="N60" s="157"/>
      <c r="O60" s="157"/>
      <c r="P60" s="157"/>
      <c r="Q60" s="157"/>
      <c r="R60" s="157"/>
      <c r="S60" s="157"/>
      <c r="T60" s="157"/>
    </row>
    <row r="61" spans="1:20" ht="29.1" customHeight="1">
      <c r="A61" s="156" t="s">
        <v>487</v>
      </c>
      <c r="B61" s="156"/>
      <c r="C61" s="168" t="s">
        <v>510</v>
      </c>
      <c r="D61" s="168"/>
      <c r="E61" s="168"/>
      <c r="F61" s="168"/>
      <c r="G61" s="166">
        <v>540</v>
      </c>
      <c r="H61" s="166"/>
      <c r="I61" s="165"/>
      <c r="J61" s="165"/>
      <c r="K61" s="165"/>
      <c r="L61" s="157"/>
      <c r="M61" s="157"/>
      <c r="N61" s="157"/>
      <c r="O61" s="157"/>
      <c r="P61" s="157"/>
      <c r="Q61" s="157"/>
      <c r="R61" s="157"/>
      <c r="S61" s="157"/>
      <c r="T61" s="157"/>
    </row>
    <row r="62" spans="1:20" ht="24.95" customHeight="1">
      <c r="A62" s="156" t="s">
        <v>489</v>
      </c>
      <c r="B62" s="156"/>
      <c r="C62" s="168" t="s">
        <v>511</v>
      </c>
      <c r="D62" s="168"/>
      <c r="E62" s="168"/>
      <c r="F62" s="168"/>
      <c r="G62" s="166">
        <v>541</v>
      </c>
      <c r="H62" s="166"/>
      <c r="I62" s="165"/>
      <c r="J62" s="165"/>
      <c r="K62" s="165"/>
      <c r="L62" s="157"/>
      <c r="M62" s="157"/>
      <c r="N62" s="157"/>
      <c r="O62" s="157"/>
      <c r="P62" s="157"/>
      <c r="Q62" s="157"/>
      <c r="R62" s="157"/>
      <c r="S62" s="157"/>
      <c r="T62" s="157"/>
    </row>
    <row r="63" spans="1:20" ht="24.95" customHeight="1">
      <c r="A63" s="156" t="s">
        <v>474</v>
      </c>
      <c r="B63" s="156"/>
      <c r="C63" s="168" t="s">
        <v>512</v>
      </c>
      <c r="D63" s="168"/>
      <c r="E63" s="168"/>
      <c r="F63" s="168"/>
      <c r="G63" s="166">
        <v>542</v>
      </c>
      <c r="H63" s="166"/>
      <c r="I63" s="210"/>
      <c r="J63" s="210"/>
      <c r="K63" s="210"/>
      <c r="L63" s="203">
        <f>IF((L36-L52)&gt;0,L36-L52,0)</f>
        <v>0</v>
      </c>
      <c r="M63" s="203"/>
      <c r="N63" s="203"/>
      <c r="O63" s="203"/>
      <c r="P63" s="203"/>
      <c r="Q63" s="203">
        <f>IF((Q36-Q52)&gt;0,Q36-Q52,0)</f>
        <v>0</v>
      </c>
      <c r="R63" s="203"/>
      <c r="S63" s="203"/>
      <c r="T63" s="203"/>
    </row>
    <row r="64" spans="1:20" ht="24.95" customHeight="1">
      <c r="A64" s="156" t="s">
        <v>476</v>
      </c>
      <c r="B64" s="156"/>
      <c r="C64" s="168" t="s">
        <v>513</v>
      </c>
      <c r="D64" s="168"/>
      <c r="E64" s="168"/>
      <c r="F64" s="168"/>
      <c r="G64" s="166">
        <v>543</v>
      </c>
      <c r="H64" s="166"/>
      <c r="I64" s="210"/>
      <c r="J64" s="210"/>
      <c r="K64" s="210"/>
      <c r="L64" s="203">
        <f>IF((L52-L36)&gt;0,L52-L36,0)</f>
        <v>0</v>
      </c>
      <c r="M64" s="203"/>
      <c r="N64" s="203"/>
      <c r="O64" s="203"/>
      <c r="P64" s="203"/>
      <c r="Q64" s="203">
        <f>IF((Q52-Q36)&gt;0,Q52-Q36,0)</f>
        <v>0</v>
      </c>
      <c r="R64" s="203"/>
      <c r="S64" s="203"/>
      <c r="T64" s="203"/>
    </row>
    <row r="65" spans="1:20" ht="54" customHeight="1">
      <c r="A65" s="156" t="s">
        <v>598</v>
      </c>
      <c r="B65" s="156"/>
      <c r="C65" s="168" t="s">
        <v>599</v>
      </c>
      <c r="D65" s="168"/>
      <c r="E65" s="168"/>
      <c r="F65" s="168"/>
      <c r="G65" s="166">
        <v>544</v>
      </c>
      <c r="H65" s="166"/>
      <c r="I65" s="210"/>
      <c r="J65" s="210"/>
      <c r="K65" s="210"/>
      <c r="L65" s="203">
        <f>SUM(L66:P71)</f>
        <v>0</v>
      </c>
      <c r="M65" s="203"/>
      <c r="N65" s="203"/>
      <c r="O65" s="203"/>
      <c r="P65" s="203"/>
      <c r="Q65" s="203">
        <f>SUM(Q66:T71)</f>
        <v>0</v>
      </c>
      <c r="R65" s="203"/>
      <c r="S65" s="203"/>
      <c r="T65" s="203"/>
    </row>
    <row r="66" spans="1:20" ht="24.95" customHeight="1">
      <c r="A66" s="156" t="s">
        <v>456</v>
      </c>
      <c r="B66" s="156"/>
      <c r="C66" s="168" t="s">
        <v>514</v>
      </c>
      <c r="D66" s="168"/>
      <c r="E66" s="168"/>
      <c r="F66" s="168"/>
      <c r="G66" s="166">
        <v>545</v>
      </c>
      <c r="H66" s="166"/>
      <c r="I66" s="165"/>
      <c r="J66" s="165"/>
      <c r="K66" s="165"/>
      <c r="L66" s="157"/>
      <c r="M66" s="157"/>
      <c r="N66" s="157"/>
      <c r="O66" s="157"/>
      <c r="P66" s="157"/>
      <c r="Q66" s="157"/>
      <c r="R66" s="157"/>
      <c r="S66" s="157"/>
      <c r="T66" s="157"/>
    </row>
    <row r="67" spans="1:20" ht="24.95" customHeight="1">
      <c r="A67" s="156" t="s">
        <v>458</v>
      </c>
      <c r="B67" s="156"/>
      <c r="C67" s="168" t="s">
        <v>515</v>
      </c>
      <c r="D67" s="168"/>
      <c r="E67" s="168"/>
      <c r="F67" s="168"/>
      <c r="G67" s="166">
        <v>546</v>
      </c>
      <c r="H67" s="166"/>
      <c r="I67" s="165"/>
      <c r="J67" s="165"/>
      <c r="K67" s="165"/>
      <c r="L67" s="157"/>
      <c r="M67" s="157"/>
      <c r="N67" s="157"/>
      <c r="O67" s="157"/>
      <c r="P67" s="157"/>
      <c r="Q67" s="157"/>
      <c r="R67" s="157"/>
      <c r="S67" s="157"/>
      <c r="T67" s="157"/>
    </row>
    <row r="68" spans="1:20" ht="18.600000000000001" customHeight="1">
      <c r="A68" s="156" t="s">
        <v>460</v>
      </c>
      <c r="B68" s="156"/>
      <c r="C68" s="168" t="s">
        <v>516</v>
      </c>
      <c r="D68" s="168"/>
      <c r="E68" s="168"/>
      <c r="F68" s="168"/>
      <c r="G68" s="166">
        <v>547</v>
      </c>
      <c r="H68" s="166"/>
      <c r="I68" s="165"/>
      <c r="J68" s="165"/>
      <c r="K68" s="165"/>
      <c r="L68" s="157"/>
      <c r="M68" s="157"/>
      <c r="N68" s="157"/>
      <c r="O68" s="157"/>
      <c r="P68" s="157"/>
      <c r="Q68" s="157"/>
      <c r="R68" s="157"/>
      <c r="S68" s="157"/>
      <c r="T68" s="157"/>
    </row>
    <row r="69" spans="1:20" ht="18.600000000000001" customHeight="1">
      <c r="A69" s="156" t="s">
        <v>462</v>
      </c>
      <c r="B69" s="156"/>
      <c r="C69" s="168" t="s">
        <v>517</v>
      </c>
      <c r="D69" s="168"/>
      <c r="E69" s="168"/>
      <c r="F69" s="168"/>
      <c r="G69" s="166">
        <v>548</v>
      </c>
      <c r="H69" s="166"/>
      <c r="I69" s="165"/>
      <c r="J69" s="165"/>
      <c r="K69" s="165"/>
      <c r="L69" s="157"/>
      <c r="M69" s="157"/>
      <c r="N69" s="157"/>
      <c r="O69" s="157"/>
      <c r="P69" s="157"/>
      <c r="Q69" s="157"/>
      <c r="R69" s="157"/>
      <c r="S69" s="157"/>
      <c r="T69" s="157"/>
    </row>
    <row r="70" spans="1:20" ht="24.95" customHeight="1">
      <c r="A70" s="156" t="s">
        <v>470</v>
      </c>
      <c r="B70" s="156"/>
      <c r="C70" s="168" t="s">
        <v>518</v>
      </c>
      <c r="D70" s="168"/>
      <c r="E70" s="168"/>
      <c r="F70" s="168"/>
      <c r="G70" s="166">
        <v>549</v>
      </c>
      <c r="H70" s="166"/>
      <c r="I70" s="165"/>
      <c r="J70" s="165"/>
      <c r="K70" s="165"/>
      <c r="L70" s="157"/>
      <c r="M70" s="157"/>
      <c r="N70" s="157"/>
      <c r="O70" s="157"/>
      <c r="P70" s="157"/>
      <c r="Q70" s="157"/>
      <c r="R70" s="157"/>
      <c r="S70" s="157"/>
      <c r="T70" s="157"/>
    </row>
    <row r="71" spans="1:20" ht="24.95" customHeight="1">
      <c r="A71" s="156" t="s">
        <v>472</v>
      </c>
      <c r="B71" s="156"/>
      <c r="C71" s="168" t="s">
        <v>519</v>
      </c>
      <c r="D71" s="168"/>
      <c r="E71" s="168"/>
      <c r="F71" s="168"/>
      <c r="G71" s="166">
        <v>550</v>
      </c>
      <c r="H71" s="166"/>
      <c r="I71" s="165"/>
      <c r="J71" s="165"/>
      <c r="K71" s="165"/>
      <c r="L71" s="157"/>
      <c r="M71" s="157"/>
      <c r="N71" s="157"/>
      <c r="O71" s="157"/>
      <c r="P71" s="157"/>
      <c r="Q71" s="157"/>
      <c r="R71" s="157"/>
      <c r="S71" s="157"/>
      <c r="T71" s="157"/>
    </row>
    <row r="72" spans="1:20" ht="27.95" customHeight="1">
      <c r="A72" s="156" t="s">
        <v>464</v>
      </c>
      <c r="B72" s="156"/>
      <c r="C72" s="168" t="s">
        <v>520</v>
      </c>
      <c r="D72" s="168"/>
      <c r="E72" s="168"/>
      <c r="F72" s="168"/>
      <c r="G72" s="166">
        <v>551</v>
      </c>
      <c r="H72" s="166"/>
      <c r="I72" s="210"/>
      <c r="J72" s="210"/>
      <c r="K72" s="210"/>
      <c r="L72" s="203">
        <f>SUM(L73:P79)</f>
        <v>19891</v>
      </c>
      <c r="M72" s="203"/>
      <c r="N72" s="203"/>
      <c r="O72" s="203"/>
      <c r="P72" s="203"/>
      <c r="Q72" s="203">
        <f>SUM(Q73:T79)</f>
        <v>35436</v>
      </c>
      <c r="R72" s="203"/>
      <c r="S72" s="203"/>
      <c r="T72" s="203"/>
    </row>
    <row r="73" spans="1:20" ht="27.95" customHeight="1">
      <c r="A73" s="156" t="s">
        <v>456</v>
      </c>
      <c r="B73" s="156"/>
      <c r="C73" s="168" t="s">
        <v>521</v>
      </c>
      <c r="D73" s="168"/>
      <c r="E73" s="168"/>
      <c r="F73" s="168"/>
      <c r="G73" s="166">
        <v>552</v>
      </c>
      <c r="H73" s="166"/>
      <c r="I73" s="211"/>
      <c r="J73" s="211"/>
      <c r="K73" s="211"/>
      <c r="L73" s="212"/>
      <c r="M73" s="212"/>
      <c r="N73" s="212"/>
      <c r="O73" s="212"/>
      <c r="P73" s="212"/>
      <c r="Q73" s="212"/>
      <c r="R73" s="212"/>
      <c r="S73" s="212"/>
      <c r="T73" s="212"/>
    </row>
    <row r="74" spans="1:20" ht="18.600000000000001" customHeight="1">
      <c r="A74" s="156" t="s">
        <v>458</v>
      </c>
      <c r="B74" s="156"/>
      <c r="C74" s="168" t="s">
        <v>522</v>
      </c>
      <c r="D74" s="168"/>
      <c r="E74" s="168"/>
      <c r="F74" s="168"/>
      <c r="G74" s="166">
        <v>553</v>
      </c>
      <c r="H74" s="166"/>
      <c r="I74" s="165"/>
      <c r="J74" s="165"/>
      <c r="K74" s="165"/>
      <c r="L74" s="157">
        <v>7130</v>
      </c>
      <c r="M74" s="157"/>
      <c r="N74" s="157"/>
      <c r="O74" s="157"/>
      <c r="P74" s="157"/>
      <c r="Q74" s="157"/>
      <c r="R74" s="157"/>
      <c r="S74" s="157"/>
      <c r="T74" s="157"/>
    </row>
    <row r="75" spans="1:20" ht="18.95" customHeight="1">
      <c r="A75" s="156" t="s">
        <v>460</v>
      </c>
      <c r="B75" s="156"/>
      <c r="C75" s="168" t="s">
        <v>523</v>
      </c>
      <c r="D75" s="168"/>
      <c r="E75" s="168"/>
      <c r="F75" s="168"/>
      <c r="G75" s="166">
        <v>554</v>
      </c>
      <c r="H75" s="166"/>
      <c r="I75" s="165"/>
      <c r="J75" s="165"/>
      <c r="K75" s="165"/>
      <c r="L75" s="157">
        <v>12761</v>
      </c>
      <c r="M75" s="157"/>
      <c r="N75" s="157"/>
      <c r="O75" s="157"/>
      <c r="P75" s="157"/>
      <c r="Q75" s="157">
        <v>35436</v>
      </c>
      <c r="R75" s="157"/>
      <c r="S75" s="157"/>
      <c r="T75" s="157"/>
    </row>
    <row r="76" spans="1:20" ht="16.5" customHeight="1">
      <c r="A76" s="156" t="s">
        <v>462</v>
      </c>
      <c r="B76" s="156"/>
      <c r="C76" s="168" t="s">
        <v>524</v>
      </c>
      <c r="D76" s="168"/>
      <c r="E76" s="168"/>
      <c r="F76" s="168"/>
      <c r="G76" s="166">
        <v>555</v>
      </c>
      <c r="H76" s="166"/>
      <c r="I76" s="165"/>
      <c r="J76" s="165"/>
      <c r="K76" s="165"/>
      <c r="L76" s="157"/>
      <c r="M76" s="157"/>
      <c r="N76" s="157"/>
      <c r="O76" s="157"/>
      <c r="P76" s="157"/>
      <c r="Q76" s="157"/>
      <c r="R76" s="157"/>
      <c r="S76" s="157"/>
      <c r="T76" s="157"/>
    </row>
    <row r="77" spans="1:20" ht="24.95" customHeight="1">
      <c r="A77" s="156" t="s">
        <v>470</v>
      </c>
      <c r="B77" s="156"/>
      <c r="C77" s="168" t="s">
        <v>525</v>
      </c>
      <c r="D77" s="168"/>
      <c r="E77" s="168"/>
      <c r="F77" s="168"/>
      <c r="G77" s="166">
        <v>556</v>
      </c>
      <c r="H77" s="166"/>
      <c r="I77" s="165"/>
      <c r="J77" s="165"/>
      <c r="K77" s="165"/>
      <c r="L77" s="157"/>
      <c r="M77" s="157"/>
      <c r="N77" s="157"/>
      <c r="O77" s="157"/>
      <c r="P77" s="157"/>
      <c r="Q77" s="157"/>
      <c r="R77" s="157"/>
      <c r="S77" s="157"/>
      <c r="T77" s="157"/>
    </row>
    <row r="78" spans="1:20" ht="18.95" customHeight="1">
      <c r="A78" s="156" t="s">
        <v>472</v>
      </c>
      <c r="B78" s="156"/>
      <c r="C78" s="168" t="s">
        <v>526</v>
      </c>
      <c r="D78" s="168"/>
      <c r="E78" s="168"/>
      <c r="F78" s="168"/>
      <c r="G78" s="166">
        <v>557</v>
      </c>
      <c r="H78" s="166"/>
      <c r="I78" s="165"/>
      <c r="J78" s="165"/>
      <c r="K78" s="165"/>
      <c r="L78" s="157"/>
      <c r="M78" s="157"/>
      <c r="N78" s="157"/>
      <c r="O78" s="157"/>
      <c r="P78" s="157"/>
      <c r="Q78" s="157"/>
      <c r="R78" s="157"/>
      <c r="S78" s="157"/>
      <c r="T78" s="157"/>
    </row>
    <row r="79" spans="1:20" ht="33" customHeight="1">
      <c r="A79" s="156" t="s">
        <v>483</v>
      </c>
      <c r="B79" s="156"/>
      <c r="C79" s="168" t="s">
        <v>527</v>
      </c>
      <c r="D79" s="168"/>
      <c r="E79" s="168"/>
      <c r="F79" s="168"/>
      <c r="G79" s="166">
        <v>558</v>
      </c>
      <c r="H79" s="166"/>
      <c r="I79" s="165"/>
      <c r="J79" s="165"/>
      <c r="K79" s="165"/>
      <c r="L79" s="157"/>
      <c r="M79" s="157"/>
      <c r="N79" s="157"/>
      <c r="O79" s="157"/>
      <c r="P79" s="157"/>
      <c r="Q79" s="157"/>
      <c r="R79" s="157"/>
      <c r="S79" s="157"/>
      <c r="T79" s="157"/>
    </row>
    <row r="80" spans="1:20" ht="29.45" customHeight="1">
      <c r="A80" s="156" t="s">
        <v>474</v>
      </c>
      <c r="B80" s="156"/>
      <c r="C80" s="168" t="s">
        <v>528</v>
      </c>
      <c r="D80" s="168"/>
      <c r="E80" s="168"/>
      <c r="F80" s="168"/>
      <c r="G80" s="166">
        <v>559</v>
      </c>
      <c r="H80" s="166"/>
      <c r="I80" s="210"/>
      <c r="J80" s="210"/>
      <c r="K80" s="210"/>
      <c r="L80" s="203">
        <f>IF((L65-L72)&gt;0,L65-L72,0)</f>
        <v>0</v>
      </c>
      <c r="M80" s="203"/>
      <c r="N80" s="203"/>
      <c r="O80" s="203"/>
      <c r="P80" s="203"/>
      <c r="Q80" s="203">
        <f>IF((Q65-Q72)&gt;0,Q65-Q72,0)</f>
        <v>0</v>
      </c>
      <c r="R80" s="203"/>
      <c r="S80" s="203"/>
      <c r="T80" s="203"/>
    </row>
    <row r="81" spans="1:20" ht="30.6" customHeight="1">
      <c r="A81" s="156" t="s">
        <v>476</v>
      </c>
      <c r="B81" s="156"/>
      <c r="C81" s="168" t="s">
        <v>529</v>
      </c>
      <c r="D81" s="168"/>
      <c r="E81" s="168"/>
      <c r="F81" s="168"/>
      <c r="G81" s="166">
        <v>560</v>
      </c>
      <c r="H81" s="166"/>
      <c r="I81" s="210"/>
      <c r="J81" s="210"/>
      <c r="K81" s="210"/>
      <c r="L81" s="203">
        <f>IF((L72-L65)&gt;0,L72-L65,0)</f>
        <v>19891</v>
      </c>
      <c r="M81" s="203"/>
      <c r="N81" s="203"/>
      <c r="O81" s="203"/>
      <c r="P81" s="203"/>
      <c r="Q81" s="203">
        <f>IF((Q72-Q65)&gt;0,Q72-Q65,0)</f>
        <v>35436</v>
      </c>
      <c r="R81" s="203"/>
      <c r="S81" s="203"/>
      <c r="T81" s="203"/>
    </row>
    <row r="82" spans="1:20" ht="33" customHeight="1">
      <c r="A82" s="156" t="s">
        <v>530</v>
      </c>
      <c r="B82" s="156"/>
      <c r="C82" s="168" t="s">
        <v>531</v>
      </c>
      <c r="D82" s="168"/>
      <c r="E82" s="168"/>
      <c r="F82" s="168"/>
      <c r="G82" s="166">
        <v>561</v>
      </c>
      <c r="H82" s="166"/>
      <c r="I82" s="210"/>
      <c r="J82" s="210"/>
      <c r="K82" s="210"/>
      <c r="L82" s="203">
        <f>L22+L36+L65</f>
        <v>644280</v>
      </c>
      <c r="M82" s="203"/>
      <c r="N82" s="203"/>
      <c r="O82" s="203"/>
      <c r="P82" s="203"/>
      <c r="Q82" s="203">
        <f>Q22+Q36+Q65</f>
        <v>778674</v>
      </c>
      <c r="R82" s="203"/>
      <c r="S82" s="203"/>
      <c r="T82" s="203"/>
    </row>
    <row r="83" spans="1:20" ht="30" customHeight="1">
      <c r="A83" s="156" t="s">
        <v>532</v>
      </c>
      <c r="B83" s="156"/>
      <c r="C83" s="168" t="s">
        <v>533</v>
      </c>
      <c r="D83" s="168"/>
      <c r="E83" s="168"/>
      <c r="F83" s="168"/>
      <c r="G83" s="166">
        <v>562</v>
      </c>
      <c r="H83" s="166"/>
      <c r="I83" s="210"/>
      <c r="J83" s="210"/>
      <c r="K83" s="210"/>
      <c r="L83" s="203">
        <f>L27+L52+L72</f>
        <v>680162</v>
      </c>
      <c r="M83" s="203"/>
      <c r="N83" s="203"/>
      <c r="O83" s="203"/>
      <c r="P83" s="203"/>
      <c r="Q83" s="203">
        <f>Q27+Q52+Q72</f>
        <v>771566</v>
      </c>
      <c r="R83" s="203"/>
      <c r="S83" s="203"/>
      <c r="T83" s="203"/>
    </row>
    <row r="84" spans="1:20" ht="29.1" customHeight="1">
      <c r="A84" s="156" t="s">
        <v>534</v>
      </c>
      <c r="B84" s="156"/>
      <c r="C84" s="168" t="s">
        <v>535</v>
      </c>
      <c r="D84" s="168"/>
      <c r="E84" s="168"/>
      <c r="F84" s="168"/>
      <c r="G84" s="166">
        <v>563</v>
      </c>
      <c r="H84" s="166"/>
      <c r="I84" s="210"/>
      <c r="J84" s="210"/>
      <c r="K84" s="210"/>
      <c r="L84" s="203">
        <f>IF((L82-L83)&gt;0,L82-L83,0)</f>
        <v>0</v>
      </c>
      <c r="M84" s="203"/>
      <c r="N84" s="203"/>
      <c r="O84" s="203"/>
      <c r="P84" s="203"/>
      <c r="Q84" s="203">
        <f>IF((Q82-Q83)&gt;0,Q82-Q83,0)</f>
        <v>7108</v>
      </c>
      <c r="R84" s="203"/>
      <c r="S84" s="203"/>
      <c r="T84" s="203"/>
    </row>
    <row r="85" spans="1:20" ht="26.1" customHeight="1">
      <c r="A85" s="156" t="s">
        <v>536</v>
      </c>
      <c r="B85" s="156"/>
      <c r="C85" s="168" t="s">
        <v>537</v>
      </c>
      <c r="D85" s="168"/>
      <c r="E85" s="168"/>
      <c r="F85" s="168"/>
      <c r="G85" s="166">
        <v>564</v>
      </c>
      <c r="H85" s="166"/>
      <c r="I85" s="210"/>
      <c r="J85" s="210"/>
      <c r="K85" s="210"/>
      <c r="L85" s="203">
        <f>IF((L83-L82)&gt;0,L83-L82,0)</f>
        <v>35882</v>
      </c>
      <c r="M85" s="203"/>
      <c r="N85" s="203"/>
      <c r="O85" s="203"/>
      <c r="P85" s="203"/>
      <c r="Q85" s="203">
        <f>IF((Q83-Q82)&gt;0,Q83-Q82,0)</f>
        <v>0</v>
      </c>
      <c r="R85" s="203"/>
      <c r="S85" s="203"/>
      <c r="T85" s="203"/>
    </row>
    <row r="86" spans="1:20" ht="28.5" customHeight="1">
      <c r="A86" s="156" t="s">
        <v>538</v>
      </c>
      <c r="B86" s="156"/>
      <c r="C86" s="168" t="s">
        <v>539</v>
      </c>
      <c r="D86" s="168"/>
      <c r="E86" s="168"/>
      <c r="F86" s="168"/>
      <c r="G86" s="166">
        <v>565</v>
      </c>
      <c r="H86" s="166"/>
      <c r="I86" s="165"/>
      <c r="J86" s="165"/>
      <c r="K86" s="165"/>
      <c r="L86" s="157">
        <v>54888</v>
      </c>
      <c r="M86" s="157"/>
      <c r="N86" s="157"/>
      <c r="O86" s="157"/>
      <c r="P86" s="157"/>
      <c r="Q86" s="157">
        <v>47780</v>
      </c>
      <c r="R86" s="157"/>
      <c r="S86" s="157"/>
      <c r="T86" s="157"/>
    </row>
    <row r="87" spans="1:20" ht="27" customHeight="1">
      <c r="A87" s="156" t="s">
        <v>540</v>
      </c>
      <c r="B87" s="156"/>
      <c r="C87" s="168" t="s">
        <v>541</v>
      </c>
      <c r="D87" s="168"/>
      <c r="E87" s="168"/>
      <c r="F87" s="168"/>
      <c r="G87" s="166">
        <v>566</v>
      </c>
      <c r="H87" s="166"/>
      <c r="I87" s="165"/>
      <c r="J87" s="165"/>
      <c r="K87" s="165"/>
      <c r="L87" s="157"/>
      <c r="M87" s="157"/>
      <c r="N87" s="157"/>
      <c r="O87" s="157"/>
      <c r="P87" s="157"/>
      <c r="Q87" s="157"/>
      <c r="R87" s="157"/>
      <c r="S87" s="157"/>
      <c r="T87" s="157"/>
    </row>
    <row r="88" spans="1:20" ht="24.95" customHeight="1">
      <c r="A88" s="156" t="s">
        <v>542</v>
      </c>
      <c r="B88" s="156"/>
      <c r="C88" s="168" t="s">
        <v>543</v>
      </c>
      <c r="D88" s="168"/>
      <c r="E88" s="168"/>
      <c r="F88" s="168"/>
      <c r="G88" s="166">
        <v>567</v>
      </c>
      <c r="H88" s="166"/>
      <c r="I88" s="165"/>
      <c r="J88" s="165"/>
      <c r="K88" s="165"/>
      <c r="L88" s="157"/>
      <c r="M88" s="157"/>
      <c r="N88" s="157"/>
      <c r="O88" s="157"/>
      <c r="P88" s="157"/>
      <c r="Q88" s="157"/>
      <c r="R88" s="157"/>
      <c r="S88" s="157"/>
      <c r="T88" s="157"/>
    </row>
    <row r="89" spans="1:20" ht="35.1" customHeight="1">
      <c r="A89" s="156" t="s">
        <v>544</v>
      </c>
      <c r="B89" s="156"/>
      <c r="C89" s="168" t="s">
        <v>545</v>
      </c>
      <c r="D89" s="168"/>
      <c r="E89" s="168"/>
      <c r="F89" s="168"/>
      <c r="G89" s="166">
        <v>568</v>
      </c>
      <c r="H89" s="166"/>
      <c r="I89" s="210"/>
      <c r="J89" s="210"/>
      <c r="K89" s="210"/>
      <c r="L89" s="203">
        <f>L86+L84-L85+L87-L88</f>
        <v>19006</v>
      </c>
      <c r="M89" s="203"/>
      <c r="N89" s="203"/>
      <c r="O89" s="203"/>
      <c r="P89" s="203"/>
      <c r="Q89" s="203">
        <f>Q86+Q84-Q85+Q87-Q88</f>
        <v>54888</v>
      </c>
      <c r="R89" s="203"/>
      <c r="S89" s="203"/>
      <c r="T89" s="203"/>
    </row>
    <row r="90" spans="1:20" ht="8.4499999999999993" customHeight="1"/>
    <row r="91" spans="1:20" ht="29.45" customHeight="1"/>
    <row r="92" spans="1:20">
      <c r="F92" s="155" t="s">
        <v>256</v>
      </c>
      <c r="G92" s="155"/>
      <c r="H92" s="155"/>
      <c r="I92" s="155"/>
      <c r="J92" s="155"/>
      <c r="K92" s="155"/>
      <c r="L92" s="155"/>
      <c r="N92" s="161" t="s">
        <v>257</v>
      </c>
      <c r="O92" s="161"/>
      <c r="P92" s="161"/>
      <c r="Q92" s="161"/>
      <c r="R92" s="161"/>
      <c r="S92" s="161"/>
      <c r="T92" s="161"/>
    </row>
    <row r="93" spans="1:20" ht="17.25" customHeight="1">
      <c r="A93" s="59" t="s">
        <v>254</v>
      </c>
      <c r="B93" s="193"/>
      <c r="C93" s="193"/>
      <c r="D93" s="193"/>
      <c r="F93" s="195"/>
      <c r="G93" s="195"/>
      <c r="H93" s="195"/>
      <c r="I93" s="195"/>
      <c r="J93" s="195"/>
      <c r="K93" s="195"/>
      <c r="L93" s="195"/>
      <c r="M93" s="29" t="s">
        <v>586</v>
      </c>
      <c r="O93" s="195"/>
      <c r="P93" s="195"/>
      <c r="Q93" s="195"/>
      <c r="R93" s="195"/>
      <c r="S93" s="195"/>
      <c r="T93" s="195"/>
    </row>
    <row r="94" spans="1:20">
      <c r="B94" s="155"/>
      <c r="C94" s="155"/>
      <c r="D94" s="155"/>
      <c r="E94" s="155"/>
      <c r="F94" s="195"/>
      <c r="G94" s="195"/>
      <c r="H94" s="195"/>
      <c r="I94" s="195"/>
      <c r="J94" s="195"/>
      <c r="K94" s="195"/>
      <c r="L94" s="195"/>
      <c r="N94" s="195"/>
      <c r="O94" s="195"/>
      <c r="P94" s="195"/>
      <c r="Q94" s="195"/>
      <c r="R94" s="195"/>
      <c r="S94" s="195"/>
      <c r="T94" s="195"/>
    </row>
    <row r="95" spans="1:20" ht="23.25" customHeight="1">
      <c r="A95" s="59" t="s">
        <v>255</v>
      </c>
      <c r="B95" s="193"/>
      <c r="C95" s="193"/>
      <c r="D95" s="193"/>
      <c r="F95" s="160"/>
      <c r="G95" s="160"/>
      <c r="H95" s="160"/>
      <c r="I95" s="160"/>
      <c r="J95" s="160"/>
      <c r="K95" s="160"/>
      <c r="L95" s="160"/>
      <c r="N95" s="160"/>
      <c r="O95" s="160"/>
      <c r="P95" s="160"/>
      <c r="Q95" s="160"/>
      <c r="R95" s="160"/>
      <c r="S95" s="160"/>
      <c r="T95" s="160"/>
    </row>
    <row r="96" spans="1:20" ht="6" customHeight="1"/>
    <row r="97" spans="6:20" ht="30.95" customHeight="1">
      <c r="F97" s="177" t="s">
        <v>259</v>
      </c>
      <c r="G97" s="177"/>
      <c r="H97" s="177"/>
      <c r="I97" s="177"/>
      <c r="J97" s="177"/>
      <c r="K97" s="177"/>
      <c r="L97" s="177"/>
      <c r="N97" s="155" t="s">
        <v>258</v>
      </c>
      <c r="O97" s="155"/>
      <c r="P97" s="155"/>
      <c r="Q97" s="155"/>
      <c r="R97" s="155"/>
      <c r="S97" s="155"/>
      <c r="T97" s="155"/>
    </row>
    <row r="98" spans="6:20"/>
    <row r="99" spans="6:20"/>
    <row r="100" spans="6:20"/>
  </sheetData>
  <sheetProtection sheet="1" objects="1" scenarios="1"/>
  <mergeCells count="445">
    <mergeCell ref="F92:L92"/>
    <mergeCell ref="F95:L95"/>
    <mergeCell ref="F97:L97"/>
    <mergeCell ref="B95:D95"/>
    <mergeCell ref="Q84:T84"/>
    <mergeCell ref="Q85:T85"/>
    <mergeCell ref="Q86:T86"/>
    <mergeCell ref="Q87:T87"/>
    <mergeCell ref="Q88:T88"/>
    <mergeCell ref="Q89:T89"/>
    <mergeCell ref="I89:K89"/>
    <mergeCell ref="N97:T97"/>
    <mergeCell ref="A88:B88"/>
    <mergeCell ref="A89:B89"/>
    <mergeCell ref="N95:T95"/>
    <mergeCell ref="N92:T92"/>
    <mergeCell ref="A85:B85"/>
    <mergeCell ref="A86:B86"/>
    <mergeCell ref="A87:B87"/>
    <mergeCell ref="I87:K87"/>
    <mergeCell ref="I88:K88"/>
    <mergeCell ref="G87:H87"/>
    <mergeCell ref="G88:H88"/>
    <mergeCell ref="G89:H89"/>
    <mergeCell ref="Q78:T78"/>
    <mergeCell ref="Q79:T79"/>
    <mergeCell ref="Q80:T80"/>
    <mergeCell ref="Q81:T81"/>
    <mergeCell ref="Q82:T82"/>
    <mergeCell ref="Q83:T83"/>
    <mergeCell ref="Q72:T72"/>
    <mergeCell ref="Q73:T73"/>
    <mergeCell ref="Q74:T74"/>
    <mergeCell ref="Q75:T75"/>
    <mergeCell ref="Q76:T76"/>
    <mergeCell ref="Q77:T77"/>
    <mergeCell ref="Q67:T67"/>
    <mergeCell ref="Q68:T68"/>
    <mergeCell ref="Q69:T69"/>
    <mergeCell ref="Q70:T70"/>
    <mergeCell ref="Q71:T71"/>
    <mergeCell ref="Q60:T60"/>
    <mergeCell ref="Q61:T61"/>
    <mergeCell ref="Q62:T62"/>
    <mergeCell ref="Q63:T63"/>
    <mergeCell ref="Q64:T64"/>
    <mergeCell ref="Q65:T65"/>
    <mergeCell ref="Q58:T58"/>
    <mergeCell ref="Q59:T59"/>
    <mergeCell ref="Q48:T48"/>
    <mergeCell ref="Q49:T49"/>
    <mergeCell ref="Q50:T50"/>
    <mergeCell ref="Q51:T51"/>
    <mergeCell ref="Q52:T52"/>
    <mergeCell ref="Q53:T53"/>
    <mergeCell ref="Q66:T66"/>
    <mergeCell ref="Q37:T37"/>
    <mergeCell ref="Q38:T38"/>
    <mergeCell ref="Q39:T39"/>
    <mergeCell ref="Q40:T40"/>
    <mergeCell ref="Q41:T41"/>
    <mergeCell ref="Q54:T54"/>
    <mergeCell ref="Q55:T55"/>
    <mergeCell ref="Q56:T56"/>
    <mergeCell ref="Q57:T57"/>
    <mergeCell ref="L87:P87"/>
    <mergeCell ref="L88:P88"/>
    <mergeCell ref="L89:P89"/>
    <mergeCell ref="L83:P83"/>
    <mergeCell ref="L84:P84"/>
    <mergeCell ref="L85:P85"/>
    <mergeCell ref="L86:P86"/>
    <mergeCell ref="L66:P66"/>
    <mergeCell ref="L67:P67"/>
    <mergeCell ref="L68:P68"/>
    <mergeCell ref="L81:P81"/>
    <mergeCell ref="L82:P82"/>
    <mergeCell ref="L75:P75"/>
    <mergeCell ref="L76:P76"/>
    <mergeCell ref="L77:P77"/>
    <mergeCell ref="L78:P78"/>
    <mergeCell ref="L79:P79"/>
    <mergeCell ref="L80:P80"/>
    <mergeCell ref="L69:P69"/>
    <mergeCell ref="L70:P70"/>
    <mergeCell ref="L71:P71"/>
    <mergeCell ref="L72:P72"/>
    <mergeCell ref="L73:P73"/>
    <mergeCell ref="L74:P74"/>
    <mergeCell ref="L63:P63"/>
    <mergeCell ref="L64:P64"/>
    <mergeCell ref="L65:P65"/>
    <mergeCell ref="Q30:T30"/>
    <mergeCell ref="Q31:T31"/>
    <mergeCell ref="Q32:T32"/>
    <mergeCell ref="Q33:T33"/>
    <mergeCell ref="Q34:T34"/>
    <mergeCell ref="Q35:T35"/>
    <mergeCell ref="L57:P57"/>
    <mergeCell ref="L58:P58"/>
    <mergeCell ref="L59:P59"/>
    <mergeCell ref="L60:P60"/>
    <mergeCell ref="L61:P61"/>
    <mergeCell ref="L62:P62"/>
    <mergeCell ref="L51:P51"/>
    <mergeCell ref="L52:P52"/>
    <mergeCell ref="Q42:T42"/>
    <mergeCell ref="Q43:T43"/>
    <mergeCell ref="Q44:T44"/>
    <mergeCell ref="Q45:T45"/>
    <mergeCell ref="Q46:T46"/>
    <mergeCell ref="Q47:T47"/>
    <mergeCell ref="Q36:T36"/>
    <mergeCell ref="L36:P36"/>
    <mergeCell ref="L37:P37"/>
    <mergeCell ref="L38:P38"/>
    <mergeCell ref="L53:P53"/>
    <mergeCell ref="L54:P54"/>
    <mergeCell ref="L55:P55"/>
    <mergeCell ref="L56:P56"/>
    <mergeCell ref="L45:P45"/>
    <mergeCell ref="L46:P46"/>
    <mergeCell ref="L47:P47"/>
    <mergeCell ref="L48:P48"/>
    <mergeCell ref="L49:P49"/>
    <mergeCell ref="L50:P50"/>
    <mergeCell ref="A49:B49"/>
    <mergeCell ref="A50:B50"/>
    <mergeCell ref="L39:P39"/>
    <mergeCell ref="L40:P40"/>
    <mergeCell ref="L41:P41"/>
    <mergeCell ref="L42:P42"/>
    <mergeCell ref="L43:P43"/>
    <mergeCell ref="L44:P44"/>
    <mergeCell ref="A43:B43"/>
    <mergeCell ref="A44:B44"/>
    <mergeCell ref="A45:B45"/>
    <mergeCell ref="A46:B46"/>
    <mergeCell ref="A47:B47"/>
    <mergeCell ref="A48:B48"/>
    <mergeCell ref="A42:B42"/>
    <mergeCell ref="G44:H44"/>
    <mergeCell ref="G47:H47"/>
    <mergeCell ref="G48:H48"/>
    <mergeCell ref="G49:H49"/>
    <mergeCell ref="G50:H50"/>
    <mergeCell ref="C45:F45"/>
    <mergeCell ref="C46:F46"/>
    <mergeCell ref="C47:F47"/>
    <mergeCell ref="C48:F48"/>
    <mergeCell ref="A61:B61"/>
    <mergeCell ref="A62:B62"/>
    <mergeCell ref="A63:B63"/>
    <mergeCell ref="A64:B64"/>
    <mergeCell ref="A65:B65"/>
    <mergeCell ref="A66:B66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9:B79"/>
    <mergeCell ref="A80:B80"/>
    <mergeCell ref="A81:B81"/>
    <mergeCell ref="A82:B82"/>
    <mergeCell ref="A72:B72"/>
    <mergeCell ref="A31:B31"/>
    <mergeCell ref="A32:B32"/>
    <mergeCell ref="A33:B33"/>
    <mergeCell ref="A34:B34"/>
    <mergeCell ref="A35:B35"/>
    <mergeCell ref="A36:B36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7:B37"/>
    <mergeCell ref="A38:B38"/>
    <mergeCell ref="A39:B39"/>
    <mergeCell ref="A40:B40"/>
    <mergeCell ref="A41:B41"/>
    <mergeCell ref="I83:K83"/>
    <mergeCell ref="I84:K84"/>
    <mergeCell ref="I85:K85"/>
    <mergeCell ref="I86:K86"/>
    <mergeCell ref="I77:K77"/>
    <mergeCell ref="I78:K78"/>
    <mergeCell ref="I79:K79"/>
    <mergeCell ref="I80:K80"/>
    <mergeCell ref="I81:K81"/>
    <mergeCell ref="I82:K82"/>
    <mergeCell ref="I71:K71"/>
    <mergeCell ref="I72:K72"/>
    <mergeCell ref="I73:K73"/>
    <mergeCell ref="I74:K74"/>
    <mergeCell ref="I75:K75"/>
    <mergeCell ref="I76:K76"/>
    <mergeCell ref="I65:K65"/>
    <mergeCell ref="I66:K66"/>
    <mergeCell ref="I67:K67"/>
    <mergeCell ref="I68:K68"/>
    <mergeCell ref="I69:K69"/>
    <mergeCell ref="I70:K70"/>
    <mergeCell ref="I59:K59"/>
    <mergeCell ref="I60:K60"/>
    <mergeCell ref="I61:K61"/>
    <mergeCell ref="I62:K62"/>
    <mergeCell ref="I63:K63"/>
    <mergeCell ref="I64:K64"/>
    <mergeCell ref="I39:K39"/>
    <mergeCell ref="I40:K40"/>
    <mergeCell ref="I44:K44"/>
    <mergeCell ref="I45:K45"/>
    <mergeCell ref="I55:K55"/>
    <mergeCell ref="I56:K56"/>
    <mergeCell ref="I57:K57"/>
    <mergeCell ref="I53:K53"/>
    <mergeCell ref="I54:K54"/>
    <mergeCell ref="I42:K42"/>
    <mergeCell ref="I43:K43"/>
    <mergeCell ref="I47:K47"/>
    <mergeCell ref="I48:K48"/>
    <mergeCell ref="G85:H85"/>
    <mergeCell ref="G86:H86"/>
    <mergeCell ref="G66:H66"/>
    <mergeCell ref="G67:H67"/>
    <mergeCell ref="G68:H68"/>
    <mergeCell ref="G63:H63"/>
    <mergeCell ref="G64:H64"/>
    <mergeCell ref="G65:H65"/>
    <mergeCell ref="G81:H81"/>
    <mergeCell ref="G82:H82"/>
    <mergeCell ref="G75:H75"/>
    <mergeCell ref="G76:H76"/>
    <mergeCell ref="G77:H77"/>
    <mergeCell ref="G78:H78"/>
    <mergeCell ref="G79:H79"/>
    <mergeCell ref="G80:H80"/>
    <mergeCell ref="G69:H69"/>
    <mergeCell ref="G70:H70"/>
    <mergeCell ref="G71:H71"/>
    <mergeCell ref="G72:H72"/>
    <mergeCell ref="G73:H73"/>
    <mergeCell ref="G74:H74"/>
    <mergeCell ref="G36:H36"/>
    <mergeCell ref="G37:H37"/>
    <mergeCell ref="G38:H38"/>
    <mergeCell ref="I41:K41"/>
    <mergeCell ref="G58:H58"/>
    <mergeCell ref="G59:H59"/>
    <mergeCell ref="G41:H41"/>
    <mergeCell ref="G42:H42"/>
    <mergeCell ref="G43:H43"/>
    <mergeCell ref="G53:H53"/>
    <mergeCell ref="G54:H54"/>
    <mergeCell ref="G45:H45"/>
    <mergeCell ref="G46:H46"/>
    <mergeCell ref="G39:H39"/>
    <mergeCell ref="G40:H40"/>
    <mergeCell ref="I58:K58"/>
    <mergeCell ref="I49:K49"/>
    <mergeCell ref="I50:K50"/>
    <mergeCell ref="I51:K51"/>
    <mergeCell ref="I52:K52"/>
    <mergeCell ref="I46:K46"/>
    <mergeCell ref="I36:K36"/>
    <mergeCell ref="I37:K37"/>
    <mergeCell ref="I38:K38"/>
    <mergeCell ref="G60:H60"/>
    <mergeCell ref="G61:H61"/>
    <mergeCell ref="G62:H62"/>
    <mergeCell ref="G51:H51"/>
    <mergeCell ref="G52:H52"/>
    <mergeCell ref="C87:F87"/>
    <mergeCell ref="C88:F88"/>
    <mergeCell ref="C84:F84"/>
    <mergeCell ref="C75:F75"/>
    <mergeCell ref="C76:F76"/>
    <mergeCell ref="C77:F77"/>
    <mergeCell ref="C78:F78"/>
    <mergeCell ref="C79:F79"/>
    <mergeCell ref="C80:F80"/>
    <mergeCell ref="C55:F55"/>
    <mergeCell ref="C56:F56"/>
    <mergeCell ref="C52:F52"/>
    <mergeCell ref="C53:F53"/>
    <mergeCell ref="C54:F54"/>
    <mergeCell ref="G57:H57"/>
    <mergeCell ref="G55:H55"/>
    <mergeCell ref="G56:H56"/>
    <mergeCell ref="G83:H83"/>
    <mergeCell ref="G84:H84"/>
    <mergeCell ref="C89:F89"/>
    <mergeCell ref="C85:F85"/>
    <mergeCell ref="C86:F86"/>
    <mergeCell ref="C66:F66"/>
    <mergeCell ref="C67:F67"/>
    <mergeCell ref="C68:F68"/>
    <mergeCell ref="C57:F57"/>
    <mergeCell ref="C58:F58"/>
    <mergeCell ref="C59:F59"/>
    <mergeCell ref="C60:F60"/>
    <mergeCell ref="C61:F61"/>
    <mergeCell ref="C62:F62"/>
    <mergeCell ref="C69:F69"/>
    <mergeCell ref="C70:F70"/>
    <mergeCell ref="C71:F71"/>
    <mergeCell ref="C72:F72"/>
    <mergeCell ref="C73:F73"/>
    <mergeCell ref="C74:F74"/>
    <mergeCell ref="C63:F63"/>
    <mergeCell ref="C64:F64"/>
    <mergeCell ref="C65:F65"/>
    <mergeCell ref="C81:F81"/>
    <mergeCell ref="C82:F82"/>
    <mergeCell ref="C83:F83"/>
    <mergeCell ref="C49:F49"/>
    <mergeCell ref="C50:F50"/>
    <mergeCell ref="C39:F39"/>
    <mergeCell ref="C40:F40"/>
    <mergeCell ref="C41:F41"/>
    <mergeCell ref="C42:F42"/>
    <mergeCell ref="C43:F43"/>
    <mergeCell ref="C44:F44"/>
    <mergeCell ref="C51:F51"/>
    <mergeCell ref="C36:F36"/>
    <mergeCell ref="C37:F37"/>
    <mergeCell ref="C38:F38"/>
    <mergeCell ref="C27:F27"/>
    <mergeCell ref="C28:F28"/>
    <mergeCell ref="C29:F29"/>
    <mergeCell ref="C30:F30"/>
    <mergeCell ref="C31:F31"/>
    <mergeCell ref="C32:F32"/>
    <mergeCell ref="L33:P33"/>
    <mergeCell ref="I29:K29"/>
    <mergeCell ref="C34:F34"/>
    <mergeCell ref="C35:F35"/>
    <mergeCell ref="I30:K30"/>
    <mergeCell ref="I31:K31"/>
    <mergeCell ref="I32:K32"/>
    <mergeCell ref="I33:K33"/>
    <mergeCell ref="L34:P34"/>
    <mergeCell ref="L35:P35"/>
    <mergeCell ref="I34:K34"/>
    <mergeCell ref="G33:H33"/>
    <mergeCell ref="G34:H34"/>
    <mergeCell ref="G35:H35"/>
    <mergeCell ref="I35:K35"/>
    <mergeCell ref="I28:K28"/>
    <mergeCell ref="L27:P27"/>
    <mergeCell ref="G22:H22"/>
    <mergeCell ref="G23:H23"/>
    <mergeCell ref="I23:K23"/>
    <mergeCell ref="I24:K24"/>
    <mergeCell ref="L30:P30"/>
    <mergeCell ref="L31:P31"/>
    <mergeCell ref="L32:P32"/>
    <mergeCell ref="I25:K25"/>
    <mergeCell ref="L20:P20"/>
    <mergeCell ref="Q20:T20"/>
    <mergeCell ref="L28:P28"/>
    <mergeCell ref="L29:P29"/>
    <mergeCell ref="Q27:T27"/>
    <mergeCell ref="Q28:T28"/>
    <mergeCell ref="Q29:T29"/>
    <mergeCell ref="Q23:T23"/>
    <mergeCell ref="Q24:T24"/>
    <mergeCell ref="Q25:T25"/>
    <mergeCell ref="L22:P22"/>
    <mergeCell ref="L23:P23"/>
    <mergeCell ref="L24:P24"/>
    <mergeCell ref="L25:P25"/>
    <mergeCell ref="Q22:T22"/>
    <mergeCell ref="B93:D93"/>
    <mergeCell ref="O93:T93"/>
    <mergeCell ref="F93:L93"/>
    <mergeCell ref="A3:E3"/>
    <mergeCell ref="C4:F4"/>
    <mergeCell ref="A5:F5"/>
    <mergeCell ref="C6:F6"/>
    <mergeCell ref="A7:F7"/>
    <mergeCell ref="H8:L8"/>
    <mergeCell ref="A21:B21"/>
    <mergeCell ref="C21:F21"/>
    <mergeCell ref="G21:H21"/>
    <mergeCell ref="I21:K21"/>
    <mergeCell ref="L21:P21"/>
    <mergeCell ref="A9:F9"/>
    <mergeCell ref="A10:F10"/>
    <mergeCell ref="A11:F11"/>
    <mergeCell ref="A12:F12"/>
    <mergeCell ref="A19:B20"/>
    <mergeCell ref="C19:F20"/>
    <mergeCell ref="H16:L16"/>
    <mergeCell ref="G19:H20"/>
    <mergeCell ref="I19:K20"/>
    <mergeCell ref="L19:T19"/>
    <mergeCell ref="F94:L94"/>
    <mergeCell ref="N94:T94"/>
    <mergeCell ref="B94:E94"/>
    <mergeCell ref="Q21:T21"/>
    <mergeCell ref="C22:F22"/>
    <mergeCell ref="C23:F23"/>
    <mergeCell ref="C24:F24"/>
    <mergeCell ref="C25:F25"/>
    <mergeCell ref="C26:F26"/>
    <mergeCell ref="G26:H26"/>
    <mergeCell ref="I26:K26"/>
    <mergeCell ref="Q26:T26"/>
    <mergeCell ref="L26:P26"/>
    <mergeCell ref="C33:F33"/>
    <mergeCell ref="G27:H27"/>
    <mergeCell ref="G28:H28"/>
    <mergeCell ref="G29:H29"/>
    <mergeCell ref="G30:H30"/>
    <mergeCell ref="G31:H31"/>
    <mergeCell ref="G32:H32"/>
    <mergeCell ref="I27:K27"/>
    <mergeCell ref="G24:H24"/>
    <mergeCell ref="G25:H25"/>
    <mergeCell ref="I22:K22"/>
  </mergeCells>
  <dataValidations count="1">
    <dataValidation type="custom" allowBlank="1" showInputMessage="1" showErrorMessage="1" errorTitle="ПОГРЕШАН УНОС" error="У ово поље дозвољен је унос само цијелих бројева.&#10;Унос децималних вриједности (тачка или зарез) није дозвољен." sqref="L24:T26 L28:T33 L37:T46 L47:T51 L53:T62 L66:T71 L74:T79 L86:T88 L23:T23">
      <formula1>AND(ISNUMBER(L23),INT(L23)=L23)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54"/>
  <sheetViews>
    <sheetView showGridLines="0" showZeros="0" topLeftCell="A34" workbookViewId="0">
      <selection activeCell="V41" sqref="V41:X41"/>
    </sheetView>
  </sheetViews>
  <sheetFormatPr defaultColWidth="8.7109375" defaultRowHeight="12.75" zeroHeight="1"/>
  <cols>
    <col min="1" max="1" width="13.28515625" style="44" customWidth="1"/>
    <col min="2" max="2" width="0.5703125" style="44" customWidth="1"/>
    <col min="3" max="3" width="8.7109375" style="44"/>
    <col min="4" max="4" width="6.5703125" style="44" customWidth="1"/>
    <col min="5" max="5" width="12.140625" style="44" customWidth="1"/>
    <col min="6" max="6" width="5.140625" style="44" customWidth="1"/>
    <col min="7" max="7" width="1.85546875" style="44" customWidth="1"/>
    <col min="8" max="8" width="2.5703125" style="44" customWidth="1"/>
    <col min="9" max="9" width="3.42578125" style="44" customWidth="1"/>
    <col min="10" max="10" width="1.5703125" style="44" customWidth="1"/>
    <col min="11" max="11" width="3.42578125" style="44" customWidth="1"/>
    <col min="12" max="12" width="2.85546875" style="44" customWidth="1"/>
    <col min="13" max="13" width="3.140625" style="44" customWidth="1"/>
    <col min="14" max="15" width="3.42578125" style="44" customWidth="1"/>
    <col min="16" max="16" width="4.28515625" style="44" customWidth="1"/>
    <col min="17" max="17" width="3.42578125" style="44" customWidth="1"/>
    <col min="18" max="18" width="4.42578125" style="44" customWidth="1"/>
    <col min="19" max="23" width="3.42578125" style="44" customWidth="1"/>
    <col min="24" max="24" width="5.42578125" style="44" customWidth="1"/>
    <col min="25" max="25" width="3.42578125" style="44" customWidth="1"/>
    <col min="26" max="26" width="2.42578125" style="44" customWidth="1"/>
    <col min="27" max="27" width="3.42578125" style="44" customWidth="1"/>
    <col min="28" max="28" width="2.5703125" style="44" customWidth="1"/>
    <col min="29" max="29" width="3.42578125" style="44" customWidth="1"/>
    <col min="30" max="30" width="5.42578125" style="44" customWidth="1"/>
    <col min="31" max="34" width="3.42578125" style="44" customWidth="1"/>
    <col min="35" max="35" width="8.7109375" style="44" customWidth="1"/>
    <col min="36" max="16384" width="8.7109375" style="44"/>
  </cols>
  <sheetData>
    <row r="1" spans="1:34" ht="6.95" customHeight="1"/>
    <row r="2" spans="1:34" ht="3.6" customHeight="1">
      <c r="AA2" s="61"/>
    </row>
    <row r="3" spans="1:34" ht="27" customHeight="1">
      <c r="A3" s="128" t="s">
        <v>260</v>
      </c>
      <c r="B3" s="128"/>
      <c r="C3" s="128"/>
      <c r="D3" s="128"/>
      <c r="E3" s="42"/>
      <c r="F3" s="42"/>
      <c r="G3" s="42"/>
      <c r="H3" s="42"/>
    </row>
    <row r="4" spans="1:34">
      <c r="A4" s="45" t="s">
        <v>182</v>
      </c>
      <c r="B4" s="45"/>
      <c r="C4" s="214" t="str">
        <f>'Биланс стања'!C4:E4</f>
        <v>GEOFON AD TESLIĆ</v>
      </c>
      <c r="D4" s="214"/>
      <c r="E4" s="214"/>
      <c r="F4" s="214"/>
      <c r="G4" s="214"/>
      <c r="H4" s="62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</row>
    <row r="5" spans="1:34">
      <c r="A5" s="214">
        <f>'Биланс стања'!A5:E5</f>
        <v>0</v>
      </c>
      <c r="B5" s="214"/>
      <c r="C5" s="214"/>
      <c r="D5" s="214"/>
      <c r="E5" s="214"/>
      <c r="F5" s="214"/>
      <c r="G5" s="214"/>
      <c r="H5" s="43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</row>
    <row r="6" spans="1:34">
      <c r="A6" s="45" t="s">
        <v>797</v>
      </c>
      <c r="B6" s="45"/>
      <c r="C6" s="215" t="str">
        <f>'Биланс стања'!C6:E6</f>
        <v>ALEKSANDRA RAJKOVIĆA 20 B, TESLIĆ</v>
      </c>
      <c r="D6" s="215"/>
      <c r="E6" s="215"/>
      <c r="F6" s="215"/>
      <c r="G6" s="215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 t="s">
        <v>183</v>
      </c>
      <c r="AC6" s="43"/>
      <c r="AD6" s="43"/>
      <c r="AE6" s="43"/>
      <c r="AF6" s="43"/>
      <c r="AG6" s="43"/>
      <c r="AH6" s="43"/>
    </row>
    <row r="7" spans="1:34">
      <c r="A7" s="214">
        <f>'Биланс стања'!A7:E7</f>
        <v>0</v>
      </c>
      <c r="B7" s="214"/>
      <c r="C7" s="214"/>
      <c r="D7" s="214"/>
      <c r="E7" s="214"/>
      <c r="F7" s="214"/>
      <c r="G7" s="214"/>
      <c r="H7" s="43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3" t="str">
        <f>'Биланс стања'!P7</f>
        <v>2</v>
      </c>
      <c r="AB7" s="213"/>
      <c r="AC7" s="213" t="str">
        <f>'Биланс стања'!Q7</f>
        <v>7</v>
      </c>
      <c r="AD7" s="213"/>
      <c r="AE7" s="213" t="str">
        <f>'Биланс стања'!R7</f>
        <v>9</v>
      </c>
      <c r="AF7" s="213"/>
      <c r="AG7" s="213" t="str">
        <f>'Биланс стања'!S7</f>
        <v>0</v>
      </c>
      <c r="AH7" s="213"/>
    </row>
    <row r="8" spans="1:34">
      <c r="A8" s="45" t="s">
        <v>184</v>
      </c>
      <c r="B8" s="45"/>
      <c r="C8" s="48"/>
      <c r="D8" s="48"/>
      <c r="E8" s="48"/>
      <c r="F8" s="48"/>
      <c r="G8" s="48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 t="s">
        <v>185</v>
      </c>
      <c r="AC8" s="43"/>
      <c r="AD8" s="43"/>
      <c r="AE8" s="43"/>
      <c r="AF8" s="43"/>
      <c r="AG8" s="43"/>
      <c r="AH8" s="43"/>
    </row>
    <row r="9" spans="1:34">
      <c r="A9" s="214" t="str">
        <f>'Извјештај о осталом резултату'!A9:F9</f>
        <v>562099-0000195367</v>
      </c>
      <c r="B9" s="214"/>
      <c r="C9" s="214"/>
      <c r="D9" s="214"/>
      <c r="E9" s="214"/>
      <c r="F9" s="214"/>
      <c r="G9" s="214"/>
      <c r="H9" s="63"/>
      <c r="I9" s="213" t="str">
        <f>'Биланс стања'!G9</f>
        <v>4</v>
      </c>
      <c r="J9" s="213"/>
      <c r="K9" s="213" t="str">
        <f>'Биланс стања'!H9</f>
        <v>4</v>
      </c>
      <c r="L9" s="213"/>
      <c r="M9" s="213" t="str">
        <f>'Биланс стања'!I9</f>
        <v>0</v>
      </c>
      <c r="N9" s="213"/>
      <c r="O9" s="213" t="str">
        <f>'Биланс стања'!J9</f>
        <v>1</v>
      </c>
      <c r="P9" s="213"/>
      <c r="Q9" s="213" t="str">
        <f>'Биланс стања'!K9</f>
        <v>2</v>
      </c>
      <c r="R9" s="213"/>
      <c r="S9" s="213" t="str">
        <f>'Биланс стања'!L9</f>
        <v>9</v>
      </c>
      <c r="T9" s="213"/>
      <c r="U9" s="213" t="str">
        <f>'Биланс стања'!M9</f>
        <v>1</v>
      </c>
      <c r="V9" s="213"/>
      <c r="W9" s="213" t="str">
        <f>'Биланс стања'!N9</f>
        <v>5</v>
      </c>
      <c r="X9" s="213"/>
      <c r="Y9" s="213" t="str">
        <f>'Биланс стања'!O9</f>
        <v>4</v>
      </c>
      <c r="Z9" s="213"/>
      <c r="AA9" s="213" t="str">
        <f>'Биланс стања'!P9</f>
        <v>0</v>
      </c>
      <c r="AB9" s="213"/>
      <c r="AC9" s="213" t="str">
        <f>'Биланс стања'!Q9</f>
        <v>0</v>
      </c>
      <c r="AD9" s="213"/>
      <c r="AE9" s="213" t="str">
        <f>'Биланс стања'!R9</f>
        <v>0</v>
      </c>
      <c r="AF9" s="213"/>
      <c r="AG9" s="213" t="str">
        <f>'Биланс стања'!S9</f>
        <v>6</v>
      </c>
      <c r="AH9" s="213"/>
    </row>
    <row r="10" spans="1:34">
      <c r="A10" s="215">
        <f>'Биланс стања'!A10:E10</f>
        <v>0</v>
      </c>
      <c r="B10" s="215"/>
      <c r="C10" s="215"/>
      <c r="D10" s="215"/>
      <c r="E10" s="215"/>
      <c r="F10" s="215"/>
      <c r="G10" s="215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 t="s">
        <v>186</v>
      </c>
      <c r="AF10" s="43"/>
      <c r="AG10" s="43"/>
      <c r="AH10" s="43"/>
    </row>
    <row r="11" spans="1:34">
      <c r="A11" s="215">
        <f>'Биланс стања'!A11:E11</f>
        <v>0</v>
      </c>
      <c r="B11" s="215"/>
      <c r="C11" s="215"/>
      <c r="D11" s="215"/>
      <c r="E11" s="215"/>
      <c r="F11" s="215"/>
      <c r="G11" s="215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</row>
    <row r="12" spans="1:34">
      <c r="A12" s="215">
        <f>'Биланс стања'!A12:E12</f>
        <v>0</v>
      </c>
      <c r="B12" s="215"/>
      <c r="C12" s="215"/>
      <c r="D12" s="215"/>
      <c r="E12" s="215"/>
      <c r="F12" s="215"/>
      <c r="G12" s="215"/>
      <c r="H12" s="65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</row>
    <row r="13" spans="1:34" ht="9.6" customHeight="1">
      <c r="A13" s="65"/>
      <c r="B13" s="65"/>
      <c r="C13" s="65"/>
      <c r="D13" s="65"/>
      <c r="E13" s="65"/>
      <c r="F13" s="65"/>
      <c r="G13" s="65"/>
      <c r="H13" s="65"/>
    </row>
    <row r="14" spans="1:34">
      <c r="G14" s="61"/>
      <c r="H14" s="61" t="s">
        <v>555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</row>
    <row r="15" spans="1:34" ht="15" customHeight="1">
      <c r="F15" s="226" t="s">
        <v>556</v>
      </c>
      <c r="G15" s="226"/>
      <c r="H15" s="226"/>
      <c r="I15" s="226"/>
      <c r="J15" s="226"/>
      <c r="K15" s="226"/>
      <c r="L15" s="226"/>
      <c r="M15" s="226"/>
      <c r="N15" s="226"/>
      <c r="O15" s="226"/>
      <c r="P15" s="225"/>
      <c r="Q15" s="225"/>
      <c r="R15" s="225"/>
      <c r="S15" s="225"/>
      <c r="T15" s="225"/>
      <c r="U15" s="225"/>
      <c r="V15" s="225"/>
      <c r="W15" s="61" t="s">
        <v>263</v>
      </c>
    </row>
    <row r="16" spans="1:34" ht="5.45" customHeight="1"/>
    <row r="17" spans="1:34">
      <c r="Z17" s="44" t="s">
        <v>600</v>
      </c>
    </row>
    <row r="18" spans="1:34" ht="18" customHeight="1">
      <c r="A18" s="118" t="s">
        <v>548</v>
      </c>
      <c r="B18" s="118"/>
      <c r="C18" s="118"/>
      <c r="D18" s="222" t="s">
        <v>5</v>
      </c>
      <c r="E18" s="118" t="s">
        <v>549</v>
      </c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218" t="s">
        <v>554</v>
      </c>
      <c r="AD18" s="218"/>
      <c r="AE18" s="218" t="s">
        <v>560</v>
      </c>
      <c r="AF18" s="218"/>
      <c r="AG18" s="218"/>
      <c r="AH18" s="218"/>
    </row>
    <row r="19" spans="1:34" ht="180" customHeight="1">
      <c r="A19" s="118"/>
      <c r="B19" s="118"/>
      <c r="C19" s="118"/>
      <c r="D19" s="222"/>
      <c r="E19" s="89" t="s">
        <v>557</v>
      </c>
      <c r="F19" s="218" t="s">
        <v>550</v>
      </c>
      <c r="G19" s="218"/>
      <c r="H19" s="218"/>
      <c r="I19" s="218" t="s">
        <v>551</v>
      </c>
      <c r="J19" s="218"/>
      <c r="K19" s="218"/>
      <c r="L19" s="218"/>
      <c r="M19" s="218" t="s">
        <v>552</v>
      </c>
      <c r="N19" s="218"/>
      <c r="O19" s="218"/>
      <c r="P19" s="218" t="s">
        <v>553</v>
      </c>
      <c r="Q19" s="218"/>
      <c r="R19" s="218"/>
      <c r="S19" s="218" t="s">
        <v>558</v>
      </c>
      <c r="T19" s="218"/>
      <c r="U19" s="218"/>
      <c r="V19" s="218" t="s">
        <v>559</v>
      </c>
      <c r="W19" s="218"/>
      <c r="X19" s="218"/>
      <c r="Y19" s="218" t="s">
        <v>561</v>
      </c>
      <c r="Z19" s="218"/>
      <c r="AA19" s="218"/>
      <c r="AB19" s="218"/>
      <c r="AC19" s="218"/>
      <c r="AD19" s="218"/>
      <c r="AE19" s="218"/>
      <c r="AF19" s="218"/>
      <c r="AG19" s="218"/>
      <c r="AH19" s="218"/>
    </row>
    <row r="20" spans="1:34" ht="12.95" customHeight="1">
      <c r="A20" s="221">
        <v>1</v>
      </c>
      <c r="B20" s="221"/>
      <c r="C20" s="221"/>
      <c r="D20" s="66">
        <v>2</v>
      </c>
      <c r="E20" s="66">
        <v>3</v>
      </c>
      <c r="F20" s="221">
        <v>4</v>
      </c>
      <c r="G20" s="221"/>
      <c r="H20" s="221"/>
      <c r="I20" s="221">
        <v>5</v>
      </c>
      <c r="J20" s="221"/>
      <c r="K20" s="221"/>
      <c r="L20" s="221"/>
      <c r="M20" s="221">
        <v>6</v>
      </c>
      <c r="N20" s="221"/>
      <c r="O20" s="221"/>
      <c r="P20" s="221">
        <v>7</v>
      </c>
      <c r="Q20" s="221"/>
      <c r="R20" s="221"/>
      <c r="S20" s="221">
        <v>8</v>
      </c>
      <c r="T20" s="221"/>
      <c r="U20" s="221"/>
      <c r="V20" s="221">
        <v>9</v>
      </c>
      <c r="W20" s="221"/>
      <c r="X20" s="221"/>
      <c r="Y20" s="221">
        <v>10</v>
      </c>
      <c r="Z20" s="221"/>
      <c r="AA20" s="221"/>
      <c r="AB20" s="221"/>
      <c r="AC20" s="221">
        <v>11</v>
      </c>
      <c r="AD20" s="221"/>
      <c r="AE20" s="221">
        <v>12</v>
      </c>
      <c r="AF20" s="221"/>
      <c r="AG20" s="221"/>
      <c r="AH20" s="221"/>
    </row>
    <row r="21" spans="1:34" ht="33.75" customHeight="1">
      <c r="A21" s="219" t="s">
        <v>902</v>
      </c>
      <c r="B21" s="219"/>
      <c r="C21" s="219"/>
      <c r="D21" s="55">
        <v>901</v>
      </c>
      <c r="E21" s="56">
        <v>515995</v>
      </c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>
        <v>8746</v>
      </c>
      <c r="T21" s="223"/>
      <c r="U21" s="223"/>
      <c r="V21" s="223">
        <v>55339</v>
      </c>
      <c r="W21" s="223"/>
      <c r="X21" s="223"/>
      <c r="Y21" s="203">
        <f t="shared" ref="Y21:Y27" si="0">SUM(E21:X21)</f>
        <v>580080</v>
      </c>
      <c r="Z21" s="203"/>
      <c r="AA21" s="203"/>
      <c r="AB21" s="203"/>
      <c r="AC21" s="223"/>
      <c r="AD21" s="223"/>
      <c r="AE21" s="203">
        <f t="shared" ref="AE21:AE28" si="1">Y21+AC21</f>
        <v>580080</v>
      </c>
      <c r="AF21" s="203"/>
      <c r="AG21" s="203"/>
      <c r="AH21" s="203"/>
    </row>
    <row r="22" spans="1:34" ht="41.25" customHeight="1">
      <c r="A22" s="220" t="s">
        <v>562</v>
      </c>
      <c r="B22" s="220"/>
      <c r="C22" s="220"/>
      <c r="D22" s="55">
        <v>902</v>
      </c>
      <c r="E22" s="56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03">
        <f t="shared" si="0"/>
        <v>0</v>
      </c>
      <c r="Z22" s="203"/>
      <c r="AA22" s="203"/>
      <c r="AB22" s="203"/>
      <c r="AC22" s="223"/>
      <c r="AD22" s="223"/>
      <c r="AE22" s="203">
        <f t="shared" si="1"/>
        <v>0</v>
      </c>
      <c r="AF22" s="203"/>
      <c r="AG22" s="203"/>
      <c r="AH22" s="203"/>
    </row>
    <row r="23" spans="1:34" ht="37.5" customHeight="1">
      <c r="A23" s="220" t="s">
        <v>563</v>
      </c>
      <c r="B23" s="220"/>
      <c r="C23" s="220"/>
      <c r="D23" s="55">
        <v>903</v>
      </c>
      <c r="E23" s="56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03">
        <f t="shared" si="0"/>
        <v>0</v>
      </c>
      <c r="Z23" s="203"/>
      <c r="AA23" s="203"/>
      <c r="AB23" s="203"/>
      <c r="AC23" s="223"/>
      <c r="AD23" s="223"/>
      <c r="AE23" s="203">
        <f t="shared" si="1"/>
        <v>0</v>
      </c>
      <c r="AF23" s="203"/>
      <c r="AG23" s="203"/>
      <c r="AH23" s="203"/>
    </row>
    <row r="24" spans="1:34" ht="55.5" customHeight="1">
      <c r="A24" s="219" t="s">
        <v>799</v>
      </c>
      <c r="B24" s="219"/>
      <c r="C24" s="219"/>
      <c r="D24" s="55">
        <v>904</v>
      </c>
      <c r="E24" s="87">
        <f>E21+E22+E23</f>
        <v>515995</v>
      </c>
      <c r="F24" s="203">
        <f>F21+F22+F23</f>
        <v>0</v>
      </c>
      <c r="G24" s="203"/>
      <c r="H24" s="203"/>
      <c r="I24" s="203">
        <f>I21+I22+I23</f>
        <v>0</v>
      </c>
      <c r="J24" s="203"/>
      <c r="K24" s="203"/>
      <c r="L24" s="203"/>
      <c r="M24" s="203">
        <f>M21+M22+M23</f>
        <v>0</v>
      </c>
      <c r="N24" s="203"/>
      <c r="O24" s="203"/>
      <c r="P24" s="203">
        <f>P21+P22+P23</f>
        <v>0</v>
      </c>
      <c r="Q24" s="203"/>
      <c r="R24" s="203"/>
      <c r="S24" s="203">
        <f>S21+S22+S23</f>
        <v>8746</v>
      </c>
      <c r="T24" s="203"/>
      <c r="U24" s="203"/>
      <c r="V24" s="203">
        <f>V21+V22+V23</f>
        <v>55339</v>
      </c>
      <c r="W24" s="203"/>
      <c r="X24" s="203"/>
      <c r="Y24" s="203">
        <f t="shared" si="0"/>
        <v>580080</v>
      </c>
      <c r="Z24" s="203"/>
      <c r="AA24" s="203"/>
      <c r="AB24" s="203"/>
      <c r="AC24" s="203">
        <f>AC21+AC22+AC23</f>
        <v>0</v>
      </c>
      <c r="AD24" s="203"/>
      <c r="AE24" s="203">
        <f t="shared" si="1"/>
        <v>580080</v>
      </c>
      <c r="AF24" s="203"/>
      <c r="AG24" s="203"/>
      <c r="AH24" s="203"/>
    </row>
    <row r="25" spans="1:34" ht="33.75" customHeight="1">
      <c r="A25" s="220" t="s">
        <v>564</v>
      </c>
      <c r="B25" s="220"/>
      <c r="C25" s="220"/>
      <c r="D25" s="55">
        <v>905</v>
      </c>
      <c r="E25" s="56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03">
        <f t="shared" si="0"/>
        <v>0</v>
      </c>
      <c r="Z25" s="203"/>
      <c r="AA25" s="203"/>
      <c r="AB25" s="203"/>
      <c r="AC25" s="223"/>
      <c r="AD25" s="223"/>
      <c r="AE25" s="203">
        <f t="shared" si="1"/>
        <v>0</v>
      </c>
      <c r="AF25" s="203"/>
      <c r="AG25" s="203"/>
      <c r="AH25" s="203"/>
    </row>
    <row r="26" spans="1:34" ht="35.25" customHeight="1">
      <c r="A26" s="220" t="s">
        <v>565</v>
      </c>
      <c r="B26" s="220"/>
      <c r="C26" s="220"/>
      <c r="D26" s="55">
        <v>906</v>
      </c>
      <c r="E26" s="56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03">
        <f t="shared" si="0"/>
        <v>0</v>
      </c>
      <c r="Z26" s="203"/>
      <c r="AA26" s="203"/>
      <c r="AB26" s="203"/>
      <c r="AC26" s="223"/>
      <c r="AD26" s="223"/>
      <c r="AE26" s="203">
        <f t="shared" si="1"/>
        <v>0</v>
      </c>
      <c r="AF26" s="203"/>
      <c r="AG26" s="203"/>
      <c r="AH26" s="203"/>
    </row>
    <row r="27" spans="1:34" ht="39.75" customHeight="1">
      <c r="A27" s="219" t="s">
        <v>566</v>
      </c>
      <c r="B27" s="219"/>
      <c r="C27" s="219"/>
      <c r="D27" s="55">
        <v>907</v>
      </c>
      <c r="E27" s="87">
        <f>E25+E26</f>
        <v>0</v>
      </c>
      <c r="F27" s="203">
        <f>F25+F26</f>
        <v>0</v>
      </c>
      <c r="G27" s="203"/>
      <c r="H27" s="203"/>
      <c r="I27" s="203">
        <f>I25+I26</f>
        <v>0</v>
      </c>
      <c r="J27" s="203"/>
      <c r="K27" s="203"/>
      <c r="L27" s="203"/>
      <c r="M27" s="203">
        <f>M25+M26</f>
        <v>0</v>
      </c>
      <c r="N27" s="203"/>
      <c r="O27" s="203"/>
      <c r="P27" s="203">
        <f>P25+P26</f>
        <v>0</v>
      </c>
      <c r="Q27" s="203"/>
      <c r="R27" s="203"/>
      <c r="S27" s="203">
        <f>S25+S26</f>
        <v>0</v>
      </c>
      <c r="T27" s="203"/>
      <c r="U27" s="203"/>
      <c r="V27" s="203">
        <f>V25+V26</f>
        <v>0</v>
      </c>
      <c r="W27" s="203"/>
      <c r="X27" s="203"/>
      <c r="Y27" s="203">
        <f t="shared" si="0"/>
        <v>0</v>
      </c>
      <c r="Z27" s="203"/>
      <c r="AA27" s="203"/>
      <c r="AB27" s="203"/>
      <c r="AC27" s="203">
        <f>AC25+AC26</f>
        <v>0</v>
      </c>
      <c r="AD27" s="203"/>
      <c r="AE27" s="203">
        <f t="shared" si="1"/>
        <v>0</v>
      </c>
      <c r="AF27" s="203"/>
      <c r="AG27" s="203"/>
      <c r="AH27" s="203"/>
    </row>
    <row r="28" spans="1:34" ht="39" customHeight="1">
      <c r="A28" s="220" t="s">
        <v>567</v>
      </c>
      <c r="B28" s="220"/>
      <c r="C28" s="220"/>
      <c r="D28" s="55">
        <v>908</v>
      </c>
      <c r="E28" s="56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03">
        <f t="shared" ref="Y28:Y33" si="2">SUM(E28:X28)</f>
        <v>0</v>
      </c>
      <c r="Z28" s="203"/>
      <c r="AA28" s="203"/>
      <c r="AB28" s="203"/>
      <c r="AC28" s="223"/>
      <c r="AD28" s="223"/>
      <c r="AE28" s="203">
        <f t="shared" si="1"/>
        <v>0</v>
      </c>
      <c r="AF28" s="203"/>
      <c r="AG28" s="203"/>
      <c r="AH28" s="203"/>
    </row>
    <row r="29" spans="1:34" ht="41.45" customHeight="1">
      <c r="A29" s="220" t="s">
        <v>568</v>
      </c>
      <c r="B29" s="220"/>
      <c r="C29" s="220"/>
      <c r="D29" s="55">
        <v>909</v>
      </c>
      <c r="E29" s="56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03">
        <f t="shared" si="2"/>
        <v>0</v>
      </c>
      <c r="Z29" s="203"/>
      <c r="AA29" s="203"/>
      <c r="AB29" s="203"/>
      <c r="AC29" s="223"/>
      <c r="AD29" s="223"/>
      <c r="AE29" s="203">
        <f t="shared" ref="AE29:AE33" si="3">Y29+AC29</f>
        <v>0</v>
      </c>
      <c r="AF29" s="203"/>
      <c r="AG29" s="203"/>
      <c r="AH29" s="203"/>
    </row>
    <row r="30" spans="1:34" ht="27" customHeight="1">
      <c r="A30" s="220" t="s">
        <v>569</v>
      </c>
      <c r="B30" s="220"/>
      <c r="C30" s="220"/>
      <c r="D30" s="55">
        <v>910</v>
      </c>
      <c r="E30" s="56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03">
        <f t="shared" si="2"/>
        <v>0</v>
      </c>
      <c r="Z30" s="203"/>
      <c r="AA30" s="203"/>
      <c r="AB30" s="203"/>
      <c r="AC30" s="223"/>
      <c r="AD30" s="223"/>
      <c r="AE30" s="203">
        <f t="shared" si="3"/>
        <v>0</v>
      </c>
      <c r="AF30" s="203"/>
      <c r="AG30" s="203"/>
      <c r="AH30" s="203"/>
    </row>
    <row r="31" spans="1:34" ht="39.950000000000003" customHeight="1">
      <c r="A31" s="220" t="s">
        <v>570</v>
      </c>
      <c r="B31" s="220"/>
      <c r="C31" s="220"/>
      <c r="D31" s="55">
        <v>911</v>
      </c>
      <c r="E31" s="56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03">
        <f t="shared" si="2"/>
        <v>0</v>
      </c>
      <c r="Z31" s="203"/>
      <c r="AA31" s="203"/>
      <c r="AB31" s="203"/>
      <c r="AC31" s="223"/>
      <c r="AD31" s="223"/>
      <c r="AE31" s="203">
        <f t="shared" si="3"/>
        <v>0</v>
      </c>
      <c r="AF31" s="203"/>
      <c r="AG31" s="203"/>
      <c r="AH31" s="203"/>
    </row>
    <row r="32" spans="1:34" ht="28.5" customHeight="1">
      <c r="A32" s="220" t="s">
        <v>571</v>
      </c>
      <c r="B32" s="220"/>
      <c r="C32" s="220"/>
      <c r="D32" s="55">
        <v>912</v>
      </c>
      <c r="E32" s="56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03">
        <f t="shared" si="2"/>
        <v>0</v>
      </c>
      <c r="Z32" s="203"/>
      <c r="AA32" s="203"/>
      <c r="AB32" s="203"/>
      <c r="AC32" s="223"/>
      <c r="AD32" s="223"/>
      <c r="AE32" s="203">
        <f t="shared" si="3"/>
        <v>0</v>
      </c>
      <c r="AF32" s="203"/>
      <c r="AG32" s="203"/>
      <c r="AH32" s="203"/>
    </row>
    <row r="33" spans="1:34" ht="54" customHeight="1">
      <c r="A33" s="219" t="s">
        <v>572</v>
      </c>
      <c r="B33" s="219"/>
      <c r="C33" s="219"/>
      <c r="D33" s="55">
        <v>913</v>
      </c>
      <c r="E33" s="87">
        <f>E24+E27+E28-E29-E30+E31+E32</f>
        <v>515995</v>
      </c>
      <c r="F33" s="203">
        <f>F24+F27+F28-F29-F30+F31+F32</f>
        <v>0</v>
      </c>
      <c r="G33" s="203"/>
      <c r="H33" s="203"/>
      <c r="I33" s="203">
        <f>I24+I27+I28-I29-I30+I31+I32</f>
        <v>0</v>
      </c>
      <c r="J33" s="203"/>
      <c r="K33" s="203"/>
      <c r="L33" s="203"/>
      <c r="M33" s="203">
        <f>M24+M27+M28-M29-M30+M31+M32</f>
        <v>0</v>
      </c>
      <c r="N33" s="203"/>
      <c r="O33" s="203"/>
      <c r="P33" s="203">
        <f>P24+P27+P28-P29-P30+P31+P32</f>
        <v>0</v>
      </c>
      <c r="Q33" s="203"/>
      <c r="R33" s="203"/>
      <c r="S33" s="203">
        <f>S24+S27+S28-S29-S30+S31+S32</f>
        <v>8746</v>
      </c>
      <c r="T33" s="203"/>
      <c r="U33" s="203"/>
      <c r="V33" s="203">
        <f>V24+V27+V28-V29-V30+V31+V32</f>
        <v>55339</v>
      </c>
      <c r="W33" s="203"/>
      <c r="X33" s="203"/>
      <c r="Y33" s="203">
        <f t="shared" si="2"/>
        <v>580080</v>
      </c>
      <c r="Z33" s="203"/>
      <c r="AA33" s="203"/>
      <c r="AB33" s="203"/>
      <c r="AC33" s="203">
        <f>AC24+AC27+AC28-AC29-AC30+AC31+AC32</f>
        <v>0</v>
      </c>
      <c r="AD33" s="203"/>
      <c r="AE33" s="203">
        <f t="shared" si="3"/>
        <v>580080</v>
      </c>
      <c r="AF33" s="203"/>
      <c r="AG33" s="203"/>
      <c r="AH33" s="203"/>
    </row>
    <row r="34" spans="1:34" ht="42" customHeight="1">
      <c r="A34" s="220" t="s">
        <v>573</v>
      </c>
      <c r="B34" s="220"/>
      <c r="C34" s="220"/>
      <c r="D34" s="55">
        <v>914</v>
      </c>
      <c r="E34" s="56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03">
        <f t="shared" ref="Y34:Y45" si="4">SUM(E34:X34)</f>
        <v>0</v>
      </c>
      <c r="Z34" s="203"/>
      <c r="AA34" s="203"/>
      <c r="AB34" s="203"/>
      <c r="AC34" s="223"/>
      <c r="AD34" s="223"/>
      <c r="AE34" s="203">
        <f t="shared" ref="AE34:AE36" si="5">Y34+AC34</f>
        <v>0</v>
      </c>
      <c r="AF34" s="203"/>
      <c r="AG34" s="203"/>
      <c r="AH34" s="203"/>
    </row>
    <row r="35" spans="1:34" ht="28.5" customHeight="1">
      <c r="A35" s="220" t="s">
        <v>574</v>
      </c>
      <c r="B35" s="220"/>
      <c r="C35" s="220"/>
      <c r="D35" s="55">
        <v>915</v>
      </c>
      <c r="E35" s="56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03">
        <f t="shared" si="4"/>
        <v>0</v>
      </c>
      <c r="Z35" s="203"/>
      <c r="AA35" s="203"/>
      <c r="AB35" s="203"/>
      <c r="AC35" s="223"/>
      <c r="AD35" s="223"/>
      <c r="AE35" s="203">
        <f t="shared" si="5"/>
        <v>0</v>
      </c>
      <c r="AF35" s="203"/>
      <c r="AG35" s="203"/>
      <c r="AH35" s="203"/>
    </row>
    <row r="36" spans="1:34" ht="53.1" customHeight="1">
      <c r="A36" s="219" t="s">
        <v>575</v>
      </c>
      <c r="B36" s="219"/>
      <c r="C36" s="219"/>
      <c r="D36" s="55">
        <v>916</v>
      </c>
      <c r="E36" s="87">
        <f>E33+E34+E35</f>
        <v>515995</v>
      </c>
      <c r="F36" s="203">
        <f>F33+F34+F35</f>
        <v>0</v>
      </c>
      <c r="G36" s="203"/>
      <c r="H36" s="203"/>
      <c r="I36" s="203">
        <f>I33+I34+I35</f>
        <v>0</v>
      </c>
      <c r="J36" s="203"/>
      <c r="K36" s="203"/>
      <c r="L36" s="203"/>
      <c r="M36" s="203">
        <f>M33+M34+M35</f>
        <v>0</v>
      </c>
      <c r="N36" s="203"/>
      <c r="O36" s="203"/>
      <c r="P36" s="203">
        <f>P33+P34+P35</f>
        <v>0</v>
      </c>
      <c r="Q36" s="203"/>
      <c r="R36" s="203"/>
      <c r="S36" s="203">
        <f>S33+S34+S35</f>
        <v>8746</v>
      </c>
      <c r="T36" s="203"/>
      <c r="U36" s="203"/>
      <c r="V36" s="203">
        <f>V33+V34+V35</f>
        <v>55339</v>
      </c>
      <c r="W36" s="203"/>
      <c r="X36" s="203"/>
      <c r="Y36" s="203">
        <f t="shared" si="4"/>
        <v>580080</v>
      </c>
      <c r="Z36" s="203"/>
      <c r="AA36" s="203"/>
      <c r="AB36" s="203"/>
      <c r="AC36" s="203">
        <f>AC33+AC34+AC35</f>
        <v>0</v>
      </c>
      <c r="AD36" s="203"/>
      <c r="AE36" s="203">
        <f t="shared" si="5"/>
        <v>580080</v>
      </c>
      <c r="AF36" s="203"/>
      <c r="AG36" s="203"/>
      <c r="AH36" s="203"/>
    </row>
    <row r="37" spans="1:34" ht="29.45" customHeight="1">
      <c r="A37" s="220" t="s">
        <v>800</v>
      </c>
      <c r="B37" s="220"/>
      <c r="C37" s="220"/>
      <c r="D37" s="55">
        <v>917</v>
      </c>
      <c r="E37" s="56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>
        <v>-507983</v>
      </c>
      <c r="W37" s="223"/>
      <c r="X37" s="223"/>
      <c r="Y37" s="203">
        <f t="shared" si="4"/>
        <v>-507983</v>
      </c>
      <c r="Z37" s="203"/>
      <c r="AA37" s="203"/>
      <c r="AB37" s="203"/>
      <c r="AC37" s="223"/>
      <c r="AD37" s="223"/>
      <c r="AE37" s="203">
        <f t="shared" ref="AE37:AE39" si="6">Y37+AC37</f>
        <v>-507983</v>
      </c>
      <c r="AF37" s="203"/>
      <c r="AG37" s="203"/>
      <c r="AH37" s="203"/>
    </row>
    <row r="38" spans="1:34" ht="28.5" customHeight="1">
      <c r="A38" s="220" t="s">
        <v>576</v>
      </c>
      <c r="B38" s="220"/>
      <c r="C38" s="220"/>
      <c r="D38" s="55">
        <v>918</v>
      </c>
      <c r="E38" s="56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03">
        <f t="shared" si="4"/>
        <v>0</v>
      </c>
      <c r="Z38" s="203"/>
      <c r="AA38" s="203"/>
      <c r="AB38" s="203"/>
      <c r="AC38" s="223"/>
      <c r="AD38" s="223"/>
      <c r="AE38" s="203">
        <f t="shared" si="6"/>
        <v>0</v>
      </c>
      <c r="AF38" s="203"/>
      <c r="AG38" s="203"/>
      <c r="AH38" s="203"/>
    </row>
    <row r="39" spans="1:34" ht="42.6" customHeight="1">
      <c r="A39" s="219" t="s">
        <v>577</v>
      </c>
      <c r="B39" s="219"/>
      <c r="C39" s="219"/>
      <c r="D39" s="55">
        <v>919</v>
      </c>
      <c r="E39" s="87">
        <f>E37+E38</f>
        <v>0</v>
      </c>
      <c r="F39" s="203">
        <f>F37+F38</f>
        <v>0</v>
      </c>
      <c r="G39" s="203"/>
      <c r="H39" s="203"/>
      <c r="I39" s="203">
        <f>I37+I38</f>
        <v>0</v>
      </c>
      <c r="J39" s="203"/>
      <c r="K39" s="203"/>
      <c r="L39" s="203"/>
      <c r="M39" s="203">
        <f>M37+M38</f>
        <v>0</v>
      </c>
      <c r="N39" s="203"/>
      <c r="O39" s="203"/>
      <c r="P39" s="203">
        <f>P37+P38</f>
        <v>0</v>
      </c>
      <c r="Q39" s="203"/>
      <c r="R39" s="203"/>
      <c r="S39" s="203">
        <f>S37+S38</f>
        <v>0</v>
      </c>
      <c r="T39" s="203"/>
      <c r="U39" s="203"/>
      <c r="V39" s="203">
        <f>V37+V38</f>
        <v>-507983</v>
      </c>
      <c r="W39" s="203"/>
      <c r="X39" s="203"/>
      <c r="Y39" s="203">
        <f t="shared" si="4"/>
        <v>-507983</v>
      </c>
      <c r="Z39" s="203"/>
      <c r="AA39" s="203"/>
      <c r="AB39" s="203"/>
      <c r="AC39" s="203">
        <f>AC37+AC38</f>
        <v>0</v>
      </c>
      <c r="AD39" s="203"/>
      <c r="AE39" s="203">
        <f t="shared" si="6"/>
        <v>-507983</v>
      </c>
      <c r="AF39" s="203"/>
      <c r="AG39" s="203"/>
      <c r="AH39" s="203"/>
    </row>
    <row r="40" spans="1:34" ht="41.1" customHeight="1">
      <c r="A40" s="220" t="s">
        <v>578</v>
      </c>
      <c r="B40" s="220"/>
      <c r="C40" s="220"/>
      <c r="D40" s="55">
        <v>920</v>
      </c>
      <c r="E40" s="56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>
        <v>1</v>
      </c>
      <c r="W40" s="223"/>
      <c r="X40" s="223"/>
      <c r="Y40" s="203">
        <f t="shared" si="4"/>
        <v>1</v>
      </c>
      <c r="Z40" s="203"/>
      <c r="AA40" s="203"/>
      <c r="AB40" s="203"/>
      <c r="AC40" s="223"/>
      <c r="AD40" s="223"/>
      <c r="AE40" s="203">
        <f t="shared" ref="AE40:AE44" si="7">Y40+AC40</f>
        <v>1</v>
      </c>
      <c r="AF40" s="203"/>
      <c r="AG40" s="203"/>
      <c r="AH40" s="203"/>
    </row>
    <row r="41" spans="1:34" ht="42.6" customHeight="1">
      <c r="A41" s="220" t="s">
        <v>579</v>
      </c>
      <c r="B41" s="220"/>
      <c r="C41" s="220"/>
      <c r="D41" s="55">
        <v>921</v>
      </c>
      <c r="E41" s="56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03">
        <f t="shared" si="4"/>
        <v>0</v>
      </c>
      <c r="Z41" s="203"/>
      <c r="AA41" s="203"/>
      <c r="AB41" s="203"/>
      <c r="AC41" s="223"/>
      <c r="AD41" s="223"/>
      <c r="AE41" s="203">
        <f t="shared" si="7"/>
        <v>0</v>
      </c>
      <c r="AF41" s="203"/>
      <c r="AG41" s="203"/>
      <c r="AH41" s="203"/>
    </row>
    <row r="42" spans="1:34" ht="23.25" customHeight="1">
      <c r="A42" s="220" t="s">
        <v>580</v>
      </c>
      <c r="B42" s="220"/>
      <c r="C42" s="220"/>
      <c r="D42" s="55">
        <v>922</v>
      </c>
      <c r="E42" s="56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03">
        <f t="shared" si="4"/>
        <v>0</v>
      </c>
      <c r="Z42" s="203"/>
      <c r="AA42" s="203"/>
      <c r="AB42" s="203"/>
      <c r="AC42" s="223"/>
      <c r="AD42" s="223"/>
      <c r="AE42" s="203">
        <f t="shared" si="7"/>
        <v>0</v>
      </c>
      <c r="AF42" s="203"/>
      <c r="AG42" s="203"/>
      <c r="AH42" s="203"/>
    </row>
    <row r="43" spans="1:34" ht="43.5" customHeight="1">
      <c r="A43" s="220" t="s">
        <v>581</v>
      </c>
      <c r="B43" s="220"/>
      <c r="C43" s="220"/>
      <c r="D43" s="55">
        <v>923</v>
      </c>
      <c r="E43" s="56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03">
        <f t="shared" si="4"/>
        <v>0</v>
      </c>
      <c r="Z43" s="203"/>
      <c r="AA43" s="203"/>
      <c r="AB43" s="203"/>
      <c r="AC43" s="223"/>
      <c r="AD43" s="223"/>
      <c r="AE43" s="203">
        <f t="shared" si="7"/>
        <v>0</v>
      </c>
      <c r="AF43" s="203"/>
      <c r="AG43" s="203"/>
      <c r="AH43" s="203"/>
    </row>
    <row r="44" spans="1:34" ht="23.25" customHeight="1">
      <c r="A44" s="220" t="s">
        <v>582</v>
      </c>
      <c r="B44" s="220"/>
      <c r="C44" s="220"/>
      <c r="D44" s="55">
        <v>924</v>
      </c>
      <c r="E44" s="56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03">
        <f t="shared" si="4"/>
        <v>0</v>
      </c>
      <c r="Z44" s="203"/>
      <c r="AA44" s="203"/>
      <c r="AB44" s="203"/>
      <c r="AC44" s="223"/>
      <c r="AD44" s="223"/>
      <c r="AE44" s="203">
        <f t="shared" si="7"/>
        <v>0</v>
      </c>
      <c r="AF44" s="203"/>
      <c r="AG44" s="203"/>
      <c r="AH44" s="203"/>
    </row>
    <row r="45" spans="1:34" ht="54.95" customHeight="1">
      <c r="A45" s="219" t="s">
        <v>583</v>
      </c>
      <c r="B45" s="219"/>
      <c r="C45" s="219"/>
      <c r="D45" s="55">
        <v>925</v>
      </c>
      <c r="E45" s="87">
        <f>E36+E39+E40-E41-E42+E43+E44</f>
        <v>515995</v>
      </c>
      <c r="F45" s="203">
        <f>F36+F39+F40-F41-F42+F43+F44</f>
        <v>0</v>
      </c>
      <c r="G45" s="203"/>
      <c r="H45" s="203"/>
      <c r="I45" s="203">
        <f>I36+I39+I40-I41-I42+I43+I44</f>
        <v>0</v>
      </c>
      <c r="J45" s="203"/>
      <c r="K45" s="203"/>
      <c r="L45" s="203"/>
      <c r="M45" s="203">
        <f>M36+M39+M40-M41-M42+M43+M44</f>
        <v>0</v>
      </c>
      <c r="N45" s="203"/>
      <c r="O45" s="203"/>
      <c r="P45" s="203">
        <f>P36+P39+P40-P41-P42+P43+P44</f>
        <v>0</v>
      </c>
      <c r="Q45" s="203"/>
      <c r="R45" s="203"/>
      <c r="S45" s="203">
        <f>S36+S39+S40-S41-S42+S43+S44</f>
        <v>8746</v>
      </c>
      <c r="T45" s="203"/>
      <c r="U45" s="203"/>
      <c r="V45" s="203">
        <f>V36+V39+V40-V41-V42+V43+V44</f>
        <v>-452643</v>
      </c>
      <c r="W45" s="203"/>
      <c r="X45" s="203"/>
      <c r="Y45" s="203">
        <f t="shared" si="4"/>
        <v>72098</v>
      </c>
      <c r="Z45" s="203"/>
      <c r="AA45" s="203"/>
      <c r="AB45" s="203"/>
      <c r="AC45" s="203">
        <f>AC36+AC39+AC40-AC41-AC42+AC43+AC44</f>
        <v>0</v>
      </c>
      <c r="AD45" s="203"/>
      <c r="AE45" s="203">
        <f t="shared" ref="AE45" si="8">Y45+AC45</f>
        <v>72098</v>
      </c>
      <c r="AF45" s="203"/>
      <c r="AG45" s="203"/>
      <c r="AH45" s="203"/>
    </row>
    <row r="46" spans="1:34" ht="11.45" customHeight="1">
      <c r="A46" s="152"/>
      <c r="B46" s="152"/>
      <c r="C46" s="152"/>
    </row>
    <row r="47" spans="1:34" ht="7.5" customHeight="1"/>
    <row r="48" spans="1:34" ht="20.25" customHeight="1">
      <c r="A48" s="57" t="s">
        <v>254</v>
      </c>
      <c r="B48" s="90"/>
      <c r="C48" s="224"/>
      <c r="D48" s="224"/>
      <c r="G48" s="99" t="s">
        <v>256</v>
      </c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W48" s="99" t="s">
        <v>257</v>
      </c>
      <c r="X48" s="99"/>
      <c r="Y48" s="99"/>
      <c r="Z48" s="99"/>
      <c r="AA48" s="99"/>
      <c r="AB48" s="99"/>
      <c r="AC48" s="99"/>
      <c r="AD48" s="99"/>
      <c r="AE48" s="99"/>
      <c r="AF48" s="99"/>
    </row>
    <row r="49" spans="1:32" ht="16.5" customHeight="1">
      <c r="A49" s="60"/>
      <c r="B49" s="99"/>
      <c r="C49" s="99"/>
      <c r="D49" s="99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U49" s="68" t="s">
        <v>586</v>
      </c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</row>
    <row r="50" spans="1:32" ht="18" customHeight="1">
      <c r="A50" s="57" t="s">
        <v>255</v>
      </c>
      <c r="C50" s="224"/>
      <c r="D50" s="224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</row>
    <row r="51" spans="1:32" ht="9.75" customHeight="1"/>
    <row r="52" spans="1:32" ht="13.5" customHeight="1">
      <c r="F52" s="152" t="s">
        <v>259</v>
      </c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W52" s="99" t="s">
        <v>258</v>
      </c>
      <c r="X52" s="99"/>
      <c r="Y52" s="99"/>
      <c r="Z52" s="99"/>
      <c r="AA52" s="99"/>
      <c r="AB52" s="99"/>
      <c r="AC52" s="99"/>
      <c r="AD52" s="99"/>
      <c r="AE52" s="99"/>
      <c r="AF52" s="99"/>
    </row>
    <row r="53" spans="1:32"/>
    <row r="54" spans="1:32"/>
  </sheetData>
  <sheetProtection sheet="1" objects="1" scenarios="1"/>
  <mergeCells count="334">
    <mergeCell ref="C50:D50"/>
    <mergeCell ref="G48:R48"/>
    <mergeCell ref="P15:V15"/>
    <mergeCell ref="F15:O15"/>
    <mergeCell ref="F52:S52"/>
    <mergeCell ref="C48:D48"/>
    <mergeCell ref="AE37:AH37"/>
    <mergeCell ref="AE38:AH38"/>
    <mergeCell ref="AE39:AH39"/>
    <mergeCell ref="AE33:AH33"/>
    <mergeCell ref="AE34:AH34"/>
    <mergeCell ref="AE35:AH35"/>
    <mergeCell ref="B49:D49"/>
    <mergeCell ref="W50:AF50"/>
    <mergeCell ref="Y40:AB40"/>
    <mergeCell ref="AE21:AH21"/>
    <mergeCell ref="AE22:AH22"/>
    <mergeCell ref="AE23:AH23"/>
    <mergeCell ref="AE24:AH24"/>
    <mergeCell ref="AE25:AH25"/>
    <mergeCell ref="AE26:AH26"/>
    <mergeCell ref="AE27:AH27"/>
    <mergeCell ref="AE28:AH28"/>
    <mergeCell ref="AE29:AH29"/>
    <mergeCell ref="AE30:AH30"/>
    <mergeCell ref="AE31:AH31"/>
    <mergeCell ref="AE32:AH32"/>
    <mergeCell ref="AC42:AD42"/>
    <mergeCell ref="AC43:AD43"/>
    <mergeCell ref="A46:C46"/>
    <mergeCell ref="A45:C45"/>
    <mergeCell ref="F50:S50"/>
    <mergeCell ref="Y45:AB45"/>
    <mergeCell ref="S45:U45"/>
    <mergeCell ref="M45:O45"/>
    <mergeCell ref="AC44:AD44"/>
    <mergeCell ref="AC45:AD45"/>
    <mergeCell ref="F44:H44"/>
    <mergeCell ref="F45:H45"/>
    <mergeCell ref="F49:S49"/>
    <mergeCell ref="W49:AF49"/>
    <mergeCell ref="I45:L45"/>
    <mergeCell ref="AC32:AD32"/>
    <mergeCell ref="AC33:AD33"/>
    <mergeCell ref="Y37:AB37"/>
    <mergeCell ref="Y38:AB38"/>
    <mergeCell ref="Y39:AB39"/>
    <mergeCell ref="Y33:AB33"/>
    <mergeCell ref="W52:AF52"/>
    <mergeCell ref="W48:AF48"/>
    <mergeCell ref="AE44:AH44"/>
    <mergeCell ref="AE45:AH45"/>
    <mergeCell ref="V45:X45"/>
    <mergeCell ref="P45:R45"/>
    <mergeCell ref="Y41:AB41"/>
    <mergeCell ref="Y42:AB42"/>
    <mergeCell ref="Y43:AB43"/>
    <mergeCell ref="Y44:AB44"/>
    <mergeCell ref="AE43:AH43"/>
    <mergeCell ref="V43:X43"/>
    <mergeCell ref="V44:X44"/>
    <mergeCell ref="Y34:AB34"/>
    <mergeCell ref="Y35:AB35"/>
    <mergeCell ref="Y36:AB36"/>
    <mergeCell ref="V40:X40"/>
    <mergeCell ref="V41:X41"/>
    <mergeCell ref="V42:X42"/>
    <mergeCell ref="AC30:AD30"/>
    <mergeCell ref="AE40:AH40"/>
    <mergeCell ref="AE41:AH41"/>
    <mergeCell ref="AE42:AH42"/>
    <mergeCell ref="AE36:AH36"/>
    <mergeCell ref="AC38:AD38"/>
    <mergeCell ref="AC39:AD39"/>
    <mergeCell ref="AC40:AD40"/>
    <mergeCell ref="AC41:AD41"/>
    <mergeCell ref="AC34:AD34"/>
    <mergeCell ref="AC35:AD35"/>
    <mergeCell ref="AC36:AD36"/>
    <mergeCell ref="AC37:AD37"/>
    <mergeCell ref="AC31:AD31"/>
    <mergeCell ref="V37:X37"/>
    <mergeCell ref="V38:X38"/>
    <mergeCell ref="V39:X39"/>
    <mergeCell ref="V33:X33"/>
    <mergeCell ref="AC21:AD21"/>
    <mergeCell ref="AC22:AD22"/>
    <mergeCell ref="AC23:AD23"/>
    <mergeCell ref="AC24:AD24"/>
    <mergeCell ref="AC25:AD25"/>
    <mergeCell ref="AC26:AD26"/>
    <mergeCell ref="AC27:AD27"/>
    <mergeCell ref="AC28:AD28"/>
    <mergeCell ref="AC29:AD29"/>
    <mergeCell ref="Y29:AB29"/>
    <mergeCell ref="Y30:AB30"/>
    <mergeCell ref="Y31:AB31"/>
    <mergeCell ref="Y32:AB32"/>
    <mergeCell ref="Y21:AB21"/>
    <mergeCell ref="Y22:AB22"/>
    <mergeCell ref="Y23:AB23"/>
    <mergeCell ref="Y24:AB24"/>
    <mergeCell ref="Y25:AB25"/>
    <mergeCell ref="Y26:AB26"/>
    <mergeCell ref="Y27:AB27"/>
    <mergeCell ref="Y28:AB28"/>
    <mergeCell ref="V34:X34"/>
    <mergeCell ref="V35:X35"/>
    <mergeCell ref="V36:X36"/>
    <mergeCell ref="V29:X29"/>
    <mergeCell ref="V30:X30"/>
    <mergeCell ref="V31:X31"/>
    <mergeCell ref="V32:X32"/>
    <mergeCell ref="V21:X21"/>
    <mergeCell ref="V22:X22"/>
    <mergeCell ref="V23:X23"/>
    <mergeCell ref="V24:X24"/>
    <mergeCell ref="V25:X25"/>
    <mergeCell ref="V26:X26"/>
    <mergeCell ref="V27:X27"/>
    <mergeCell ref="V28:X28"/>
    <mergeCell ref="S40:U40"/>
    <mergeCell ref="S41:U41"/>
    <mergeCell ref="S42:U42"/>
    <mergeCell ref="S43:U43"/>
    <mergeCell ref="S44:U44"/>
    <mergeCell ref="S37:U37"/>
    <mergeCell ref="S38:U38"/>
    <mergeCell ref="S39:U39"/>
    <mergeCell ref="S33:U33"/>
    <mergeCell ref="S34:U34"/>
    <mergeCell ref="S35:U35"/>
    <mergeCell ref="S36:U36"/>
    <mergeCell ref="S29:U29"/>
    <mergeCell ref="S30:U30"/>
    <mergeCell ref="S31:U31"/>
    <mergeCell ref="S32:U32"/>
    <mergeCell ref="S21:U21"/>
    <mergeCell ref="S22:U22"/>
    <mergeCell ref="S23:U23"/>
    <mergeCell ref="S24:U24"/>
    <mergeCell ref="S25:U25"/>
    <mergeCell ref="S26:U26"/>
    <mergeCell ref="S27:U27"/>
    <mergeCell ref="S28:U28"/>
    <mergeCell ref="P40:R40"/>
    <mergeCell ref="P41:R41"/>
    <mergeCell ref="P42:R42"/>
    <mergeCell ref="P43:R43"/>
    <mergeCell ref="P44:R44"/>
    <mergeCell ref="P37:R37"/>
    <mergeCell ref="P38:R38"/>
    <mergeCell ref="P39:R39"/>
    <mergeCell ref="P33:R33"/>
    <mergeCell ref="P34:R34"/>
    <mergeCell ref="P35:R35"/>
    <mergeCell ref="P36:R36"/>
    <mergeCell ref="P29:R29"/>
    <mergeCell ref="P30:R30"/>
    <mergeCell ref="P31:R31"/>
    <mergeCell ref="P32:R32"/>
    <mergeCell ref="P21:R21"/>
    <mergeCell ref="P22:R22"/>
    <mergeCell ref="P23:R23"/>
    <mergeCell ref="P24:R24"/>
    <mergeCell ref="P25:R25"/>
    <mergeCell ref="P26:R26"/>
    <mergeCell ref="P27:R27"/>
    <mergeCell ref="P28:R28"/>
    <mergeCell ref="M43:O43"/>
    <mergeCell ref="M44:O44"/>
    <mergeCell ref="M37:O37"/>
    <mergeCell ref="M38:O38"/>
    <mergeCell ref="M39:O39"/>
    <mergeCell ref="M33:O33"/>
    <mergeCell ref="M34:O34"/>
    <mergeCell ref="M35:O35"/>
    <mergeCell ref="M36:O36"/>
    <mergeCell ref="I38:L38"/>
    <mergeCell ref="I39:L39"/>
    <mergeCell ref="I40:L40"/>
    <mergeCell ref="I41:L41"/>
    <mergeCell ref="I34:L34"/>
    <mergeCell ref="I35:L35"/>
    <mergeCell ref="I36:L36"/>
    <mergeCell ref="I37:L37"/>
    <mergeCell ref="A44:C44"/>
    <mergeCell ref="A37:C37"/>
    <mergeCell ref="A38:C38"/>
    <mergeCell ref="A39:C39"/>
    <mergeCell ref="I42:L42"/>
    <mergeCell ref="I43:L43"/>
    <mergeCell ref="I44:L44"/>
    <mergeCell ref="F34:H34"/>
    <mergeCell ref="F35:H35"/>
    <mergeCell ref="A40:C40"/>
    <mergeCell ref="A41:C41"/>
    <mergeCell ref="A42:C42"/>
    <mergeCell ref="A43:C43"/>
    <mergeCell ref="A34:C34"/>
    <mergeCell ref="A35:C35"/>
    <mergeCell ref="A36:C36"/>
    <mergeCell ref="F21:H21"/>
    <mergeCell ref="I31:L31"/>
    <mergeCell ref="I32:L32"/>
    <mergeCell ref="I33:L33"/>
    <mergeCell ref="I27:L27"/>
    <mergeCell ref="I28:L28"/>
    <mergeCell ref="I29:L29"/>
    <mergeCell ref="I30:L30"/>
    <mergeCell ref="I23:L23"/>
    <mergeCell ref="I24:L24"/>
    <mergeCell ref="I25:L25"/>
    <mergeCell ref="I26:L26"/>
    <mergeCell ref="I21:L21"/>
    <mergeCell ref="I22:L22"/>
    <mergeCell ref="F33:H33"/>
    <mergeCell ref="F28:H28"/>
    <mergeCell ref="F29:H29"/>
    <mergeCell ref="F30:H30"/>
    <mergeCell ref="F31:H31"/>
    <mergeCell ref="F32:H32"/>
    <mergeCell ref="F22:H22"/>
    <mergeCell ref="F23:H23"/>
    <mergeCell ref="F24:H24"/>
    <mergeCell ref="S19:U19"/>
    <mergeCell ref="F40:H40"/>
    <mergeCell ref="F41:H41"/>
    <mergeCell ref="F42:H42"/>
    <mergeCell ref="F43:H43"/>
    <mergeCell ref="F36:H36"/>
    <mergeCell ref="F37:H37"/>
    <mergeCell ref="F38:H38"/>
    <mergeCell ref="F39:H39"/>
    <mergeCell ref="M29:O29"/>
    <mergeCell ref="M30:O30"/>
    <mergeCell ref="M31:O31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40:O40"/>
    <mergeCell ref="M41:O41"/>
    <mergeCell ref="M42:O42"/>
    <mergeCell ref="A25:C25"/>
    <mergeCell ref="A26:C26"/>
    <mergeCell ref="A27:C27"/>
    <mergeCell ref="A28:C28"/>
    <mergeCell ref="F25:H25"/>
    <mergeCell ref="F26:H26"/>
    <mergeCell ref="F27:H27"/>
    <mergeCell ref="A22:C22"/>
    <mergeCell ref="A33:C33"/>
    <mergeCell ref="A29:C29"/>
    <mergeCell ref="A30:C30"/>
    <mergeCell ref="A31:C31"/>
    <mergeCell ref="A32:C32"/>
    <mergeCell ref="AE7:AF7"/>
    <mergeCell ref="A23:C23"/>
    <mergeCell ref="A24:C24"/>
    <mergeCell ref="AE20:AH20"/>
    <mergeCell ref="S20:U20"/>
    <mergeCell ref="V20:X20"/>
    <mergeCell ref="Y20:AB20"/>
    <mergeCell ref="AC20:AD20"/>
    <mergeCell ref="A20:C20"/>
    <mergeCell ref="F20:H20"/>
    <mergeCell ref="I20:L20"/>
    <mergeCell ref="M20:O20"/>
    <mergeCell ref="P20:R20"/>
    <mergeCell ref="F19:H19"/>
    <mergeCell ref="I19:L19"/>
    <mergeCell ref="M19:O19"/>
    <mergeCell ref="P19:R19"/>
    <mergeCell ref="A18:C19"/>
    <mergeCell ref="D18:D19"/>
    <mergeCell ref="E18:AB18"/>
    <mergeCell ref="Y19:AB19"/>
    <mergeCell ref="V19:X19"/>
    <mergeCell ref="W7:X7"/>
    <mergeCell ref="AC18:AD19"/>
    <mergeCell ref="AE18:AH19"/>
    <mergeCell ref="A21:C21"/>
    <mergeCell ref="AE5:AF5"/>
    <mergeCell ref="U5:V5"/>
    <mergeCell ref="AG7:AH7"/>
    <mergeCell ref="I9:J9"/>
    <mergeCell ref="K9:L9"/>
    <mergeCell ref="M9:N9"/>
    <mergeCell ref="O9:P9"/>
    <mergeCell ref="Q9:R9"/>
    <mergeCell ref="S9:T9"/>
    <mergeCell ref="U9:V9"/>
    <mergeCell ref="W9:X9"/>
    <mergeCell ref="Y9:Z9"/>
    <mergeCell ref="AA9:AB9"/>
    <mergeCell ref="AC9:AD9"/>
    <mergeCell ref="AE9:AF9"/>
    <mergeCell ref="AG9:AH9"/>
    <mergeCell ref="AA5:AB5"/>
    <mergeCell ref="AC5:AD5"/>
    <mergeCell ref="AG5:AH5"/>
    <mergeCell ref="I7:J7"/>
    <mergeCell ref="AA7:AB7"/>
    <mergeCell ref="K7:L7"/>
    <mergeCell ref="AC7:AD7"/>
    <mergeCell ref="A9:G9"/>
    <mergeCell ref="A10:G10"/>
    <mergeCell ref="A11:G11"/>
    <mergeCell ref="A12:G12"/>
    <mergeCell ref="A3:D3"/>
    <mergeCell ref="C4:G4"/>
    <mergeCell ref="A5:G5"/>
    <mergeCell ref="C6:G6"/>
    <mergeCell ref="A7:G7"/>
    <mergeCell ref="Q5:R5"/>
    <mergeCell ref="S5:T5"/>
    <mergeCell ref="Y5:Z5"/>
    <mergeCell ref="W5:X5"/>
    <mergeCell ref="I5:J5"/>
    <mergeCell ref="K5:L5"/>
    <mergeCell ref="M5:N5"/>
    <mergeCell ref="O5:P5"/>
    <mergeCell ref="M7:N7"/>
    <mergeCell ref="O7:P7"/>
    <mergeCell ref="Q7:R7"/>
    <mergeCell ref="S7:T7"/>
    <mergeCell ref="U7:V7"/>
    <mergeCell ref="Y7:Z7"/>
  </mergeCells>
  <dataValidations count="1">
    <dataValidation type="custom" allowBlank="1" showInputMessage="1" showErrorMessage="1" errorTitle=" ПОГРЕШАН УНОС" error="У ово поље дозвољен је унос само цијелих бројева.&#10;Унос децималних вриједности (тачка или зарез) није дозвољен." sqref="AC40:AD44 E40:X44 AC37:AD38 E37:X38 E34:X35 AC34:AD35 AC28:AD32 E28:X32 AC25:AD26 E25:X26 AC21:AD23 E21 F21:U21 V21:X21 F22:X23 E23 E22">
      <formula1>AND(ISNUMBER(E21),INT(E21)=E21)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8"/>
  </sheetPr>
  <dimension ref="A1:BY1534"/>
  <sheetViews>
    <sheetView workbookViewId="0">
      <selection activeCell="B2" sqref="B2"/>
    </sheetView>
  </sheetViews>
  <sheetFormatPr defaultColWidth="0" defaultRowHeight="12.75" zeroHeight="1"/>
  <cols>
    <col min="1" max="1" width="9.28515625" style="14" customWidth="1"/>
    <col min="2" max="2" width="8" style="11" bestFit="1" customWidth="1"/>
    <col min="3" max="3" width="4.42578125" style="9" bestFit="1" customWidth="1"/>
    <col min="4" max="4" width="9.5703125" style="10" bestFit="1" customWidth="1"/>
    <col min="5" max="5" width="10.85546875" style="10" customWidth="1"/>
    <col min="6" max="6" width="11" style="10" customWidth="1"/>
    <col min="7" max="8" width="10.28515625" style="10" customWidth="1"/>
    <col min="9" max="13" width="10.28515625" style="11" customWidth="1"/>
    <col min="14" max="14" width="11.28515625" style="11" customWidth="1"/>
    <col min="15" max="15" width="7.140625" style="14" customWidth="1"/>
    <col min="16" max="16" width="5" style="14" customWidth="1"/>
    <col min="17" max="24" width="7.28515625" style="14" customWidth="1"/>
    <col min="25" max="29" width="9.28515625" style="14" customWidth="1"/>
    <col min="30" max="77" width="0" style="14" hidden="1" customWidth="1"/>
    <col min="78" max="16384" width="9.28515625" style="8" hidden="1"/>
  </cols>
  <sheetData>
    <row r="1" spans="1:77" s="7" customFormat="1" ht="38.25" customHeight="1">
      <c r="A1" s="13"/>
      <c r="B1" s="5" t="s">
        <v>791</v>
      </c>
      <c r="C1" s="6" t="s">
        <v>790</v>
      </c>
      <c r="D1" s="6" t="s">
        <v>792</v>
      </c>
      <c r="E1" s="6" t="s">
        <v>780</v>
      </c>
      <c r="F1" s="6" t="s">
        <v>781</v>
      </c>
      <c r="G1" s="6" t="s">
        <v>782</v>
      </c>
      <c r="H1" s="6" t="s">
        <v>783</v>
      </c>
      <c r="I1" s="6" t="s">
        <v>784</v>
      </c>
      <c r="J1" s="6" t="s">
        <v>785</v>
      </c>
      <c r="K1" s="6" t="s">
        <v>786</v>
      </c>
      <c r="L1" s="6" t="s">
        <v>787</v>
      </c>
      <c r="M1" s="6" t="s">
        <v>788</v>
      </c>
      <c r="N1" s="6" t="s">
        <v>789</v>
      </c>
      <c r="O1" s="13"/>
      <c r="P1" s="13"/>
      <c r="Q1" s="16" t="s">
        <v>793</v>
      </c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</row>
    <row r="2" spans="1:77" ht="15">
      <c r="B2" s="12">
        <v>25</v>
      </c>
      <c r="C2" s="22" t="str">
        <f>'Биланс стања'!F25</f>
        <v>001</v>
      </c>
      <c r="D2" s="22" t="str">
        <f xml:space="preserve"> IF(LEN('Биланс стања'!H25)=0,"",'Биланс стања'!H25)</f>
        <v/>
      </c>
      <c r="E2" s="22">
        <f>'Биланс стања'!J25</f>
        <v>922640</v>
      </c>
      <c r="F2" s="22">
        <f>'Биланс стања'!N25</f>
        <v>831624</v>
      </c>
      <c r="G2" s="22">
        <f>'Биланс стања'!P25</f>
        <v>91016</v>
      </c>
      <c r="H2" s="22">
        <f>'Биланс стања'!R25</f>
        <v>116728</v>
      </c>
      <c r="I2" s="22"/>
      <c r="J2" s="22"/>
      <c r="K2" s="22"/>
      <c r="L2" s="22"/>
      <c r="M2" s="22"/>
      <c r="N2" s="22"/>
      <c r="Q2" s="15" t="s">
        <v>796</v>
      </c>
    </row>
    <row r="3" spans="1:77" ht="15">
      <c r="B3" s="12">
        <v>25</v>
      </c>
      <c r="C3" s="22" t="str">
        <f>'Биланс стања'!F27</f>
        <v>002</v>
      </c>
      <c r="D3" s="22" t="str">
        <f xml:space="preserve"> IF(LEN('Биланс стања'!H27)=0,"",'Биланс стања'!H27)</f>
        <v/>
      </c>
      <c r="E3" s="22">
        <f>'Биланс стања'!J27</f>
        <v>0</v>
      </c>
      <c r="F3" s="22">
        <f>'Биланс стања'!N27</f>
        <v>0</v>
      </c>
      <c r="G3" s="22">
        <f>'Биланс стања'!P27</f>
        <v>0</v>
      </c>
      <c r="H3" s="22">
        <f>'Биланс стања'!R27</f>
        <v>0</v>
      </c>
      <c r="I3" s="22"/>
      <c r="J3" s="22"/>
      <c r="K3" s="22"/>
      <c r="L3" s="22"/>
      <c r="M3" s="22"/>
      <c r="N3" s="22"/>
    </row>
    <row r="4" spans="1:77" ht="15">
      <c r="B4" s="12">
        <v>25</v>
      </c>
      <c r="C4" s="22" t="str">
        <f>'Биланс стања'!F28</f>
        <v>003</v>
      </c>
      <c r="D4" s="22" t="str">
        <f xml:space="preserve"> IF(LEN('Биланс стања'!H28)=0,"",'Биланс стања'!H28)</f>
        <v/>
      </c>
      <c r="E4" s="22">
        <f>'Биланс стања'!J28</f>
        <v>0</v>
      </c>
      <c r="F4" s="22">
        <f>'Биланс стања'!N28</f>
        <v>0</v>
      </c>
      <c r="G4" s="22">
        <f>'Биланс стања'!P28</f>
        <v>0</v>
      </c>
      <c r="H4" s="22">
        <f>'Биланс стања'!R28</f>
        <v>0</v>
      </c>
      <c r="I4" s="22"/>
      <c r="J4" s="22"/>
      <c r="K4" s="22"/>
      <c r="L4" s="22"/>
      <c r="M4" s="22"/>
      <c r="N4" s="22"/>
    </row>
    <row r="5" spans="1:77" ht="15">
      <c r="B5" s="12">
        <v>25</v>
      </c>
      <c r="C5" s="22" t="str">
        <f>'Биланс стања'!F29</f>
        <v>004</v>
      </c>
      <c r="D5" s="22" t="str">
        <f xml:space="preserve"> IF(LEN('Биланс стања'!H29)=0,"",'Биланс стања'!H29)</f>
        <v/>
      </c>
      <c r="E5" s="22">
        <f>'Биланс стања'!J29</f>
        <v>0</v>
      </c>
      <c r="F5" s="22">
        <f>'Биланс стања'!N29</f>
        <v>0</v>
      </c>
      <c r="G5" s="22">
        <f>'Биланс стања'!P29</f>
        <v>0</v>
      </c>
      <c r="H5" s="22">
        <f>'Биланс стања'!R29</f>
        <v>0</v>
      </c>
      <c r="I5" s="22"/>
      <c r="J5" s="22"/>
      <c r="K5" s="22"/>
      <c r="L5" s="22"/>
      <c r="M5" s="22"/>
      <c r="N5" s="22"/>
    </row>
    <row r="6" spans="1:77" ht="15">
      <c r="B6" s="12">
        <v>25</v>
      </c>
      <c r="C6" s="22" t="str">
        <f>'Биланс стања'!F30</f>
        <v>005</v>
      </c>
      <c r="D6" s="22" t="str">
        <f xml:space="preserve"> IF(LEN('Биланс стања'!H30)=0,"",'Биланс стања'!H30)</f>
        <v/>
      </c>
      <c r="E6" s="22">
        <f>'Биланс стања'!J30</f>
        <v>0</v>
      </c>
      <c r="F6" s="22">
        <f>'Биланс стања'!N30</f>
        <v>0</v>
      </c>
      <c r="G6" s="22">
        <f>'Биланс стања'!P30</f>
        <v>0</v>
      </c>
      <c r="H6" s="22">
        <f>'Биланс стања'!R30</f>
        <v>0</v>
      </c>
      <c r="I6" s="22"/>
      <c r="J6" s="22"/>
      <c r="K6" s="22"/>
      <c r="L6" s="22"/>
      <c r="M6" s="22"/>
      <c r="N6" s="22"/>
    </row>
    <row r="7" spans="1:77" ht="15">
      <c r="B7" s="12">
        <v>25</v>
      </c>
      <c r="C7" s="22" t="str">
        <f>'Биланс стања'!F31</f>
        <v>006</v>
      </c>
      <c r="D7" s="22" t="str">
        <f xml:space="preserve"> IF(LEN('Биланс стања'!H31)=0,"",'Биланс стања'!H31)</f>
        <v/>
      </c>
      <c r="E7" s="22">
        <f>'Биланс стања'!J31</f>
        <v>0</v>
      </c>
      <c r="F7" s="22">
        <f>'Биланс стања'!N31</f>
        <v>0</v>
      </c>
      <c r="G7" s="22">
        <f>'Биланс стања'!P31</f>
        <v>0</v>
      </c>
      <c r="H7" s="22">
        <f>'Биланс стања'!R31</f>
        <v>0</v>
      </c>
      <c r="I7" s="22"/>
      <c r="J7" s="22"/>
      <c r="K7" s="22"/>
      <c r="L7" s="22"/>
      <c r="M7" s="22"/>
      <c r="N7" s="22"/>
    </row>
    <row r="8" spans="1:77" ht="15">
      <c r="B8" s="12">
        <v>25</v>
      </c>
      <c r="C8" s="22" t="str">
        <f>'Биланс стања'!F32</f>
        <v>007</v>
      </c>
      <c r="D8" s="22" t="str">
        <f xml:space="preserve"> IF(LEN('Биланс стања'!H32)=0,"",'Биланс стања'!H32)</f>
        <v/>
      </c>
      <c r="E8" s="22">
        <f>'Биланс стања'!J32</f>
        <v>0</v>
      </c>
      <c r="F8" s="22">
        <f>'Биланс стања'!N32</f>
        <v>0</v>
      </c>
      <c r="G8" s="22">
        <f>'Биланс стања'!P32</f>
        <v>0</v>
      </c>
      <c r="H8" s="22">
        <f>'Биланс стања'!R32</f>
        <v>0</v>
      </c>
      <c r="I8" s="22"/>
      <c r="J8" s="22"/>
      <c r="K8" s="22"/>
      <c r="L8" s="22"/>
      <c r="M8" s="22"/>
      <c r="N8" s="22"/>
    </row>
    <row r="9" spans="1:77" ht="15">
      <c r="B9" s="12">
        <v>25</v>
      </c>
      <c r="C9" s="22" t="str">
        <f>'Биланс стања'!F33</f>
        <v>008</v>
      </c>
      <c r="D9" s="22" t="str">
        <f xml:space="preserve"> IF(LEN('Биланс стања'!H33)=0,"",'Биланс стања'!H33)</f>
        <v/>
      </c>
      <c r="E9" s="22">
        <f>'Биланс стања'!J33</f>
        <v>917718</v>
      </c>
      <c r="F9" s="22">
        <f>'Биланс стања'!N33</f>
        <v>831624</v>
      </c>
      <c r="G9" s="22">
        <f>'Биланс стања'!P33</f>
        <v>86094</v>
      </c>
      <c r="H9" s="22">
        <f>'Биланс стања'!R33</f>
        <v>111806</v>
      </c>
      <c r="I9" s="22"/>
      <c r="J9" s="22"/>
      <c r="K9" s="22"/>
      <c r="L9" s="22"/>
      <c r="M9" s="22"/>
      <c r="N9" s="22"/>
    </row>
    <row r="10" spans="1:77" ht="15">
      <c r="B10" s="12">
        <v>25</v>
      </c>
      <c r="C10" s="22" t="str">
        <f>'Биланс стања'!F34</f>
        <v>009</v>
      </c>
      <c r="D10" s="22" t="str">
        <f xml:space="preserve"> IF(LEN('Биланс стања'!H34)=0,"",'Биланс стања'!H34)</f>
        <v/>
      </c>
      <c r="E10" s="22">
        <f>'Биланс стања'!J34</f>
        <v>0</v>
      </c>
      <c r="F10" s="22">
        <f>'Биланс стања'!N34</f>
        <v>0</v>
      </c>
      <c r="G10" s="22">
        <f>'Биланс стања'!P34</f>
        <v>0</v>
      </c>
      <c r="H10" s="22">
        <f>'Биланс стања'!R34</f>
        <v>0</v>
      </c>
      <c r="I10" s="22"/>
      <c r="J10" s="22"/>
      <c r="K10" s="22"/>
      <c r="L10" s="22"/>
      <c r="M10" s="22"/>
      <c r="N10" s="22"/>
    </row>
    <row r="11" spans="1:77" ht="15">
      <c r="B11" s="12">
        <v>25</v>
      </c>
      <c r="C11" s="22" t="str">
        <f>'Биланс стања'!F35</f>
        <v>010</v>
      </c>
      <c r="D11" s="22" t="str">
        <f xml:space="preserve"> IF(LEN('Биланс стања'!H35)=0,"",'Биланс стања'!H35)</f>
        <v/>
      </c>
      <c r="E11" s="22">
        <f>'Биланс стања'!J35</f>
        <v>543381</v>
      </c>
      <c r="F11" s="22">
        <f>'Биланс стања'!N35</f>
        <v>461949</v>
      </c>
      <c r="G11" s="22">
        <f>'Биланс стања'!P35</f>
        <v>81432</v>
      </c>
      <c r="H11" s="22">
        <f>'Биланс стања'!R35</f>
        <v>94181</v>
      </c>
      <c r="I11" s="22"/>
      <c r="J11" s="22"/>
      <c r="K11" s="22"/>
      <c r="L11" s="22"/>
      <c r="M11" s="22"/>
      <c r="N11" s="22"/>
      <c r="Q11" s="15" t="s">
        <v>794</v>
      </c>
    </row>
    <row r="12" spans="1:77" ht="15">
      <c r="B12" s="12">
        <v>25</v>
      </c>
      <c r="C12" s="22" t="str">
        <f>'Биланс стања'!F36</f>
        <v>011</v>
      </c>
      <c r="D12" s="22" t="str">
        <f xml:space="preserve"> IF(LEN('Биланс стања'!H36)=0,"",'Биланс стања'!H36)</f>
        <v/>
      </c>
      <c r="E12" s="22">
        <f>'Биланс стања'!J36</f>
        <v>374337</v>
      </c>
      <c r="F12" s="22">
        <f>'Биланс стања'!N36</f>
        <v>369675</v>
      </c>
      <c r="G12" s="22">
        <f>'Биланс стања'!P36</f>
        <v>4662</v>
      </c>
      <c r="H12" s="22">
        <f>'Биланс стања'!R36</f>
        <v>17625</v>
      </c>
      <c r="I12" s="22"/>
      <c r="J12" s="22"/>
      <c r="K12" s="22"/>
      <c r="L12" s="22"/>
      <c r="M12" s="22"/>
      <c r="N12" s="22"/>
      <c r="Q12" s="15" t="s">
        <v>795</v>
      </c>
    </row>
    <row r="13" spans="1:77" ht="15">
      <c r="B13" s="12">
        <v>25</v>
      </c>
      <c r="C13" s="22" t="str">
        <f>'Биланс стања'!F37</f>
        <v>012</v>
      </c>
      <c r="D13" s="22" t="str">
        <f xml:space="preserve"> IF(LEN('Биланс стања'!H37)=0,"",'Биланс стања'!H37)</f>
        <v/>
      </c>
      <c r="E13" s="22">
        <f>'Биланс стања'!J37</f>
        <v>0</v>
      </c>
      <c r="F13" s="22">
        <f>'Биланс стања'!N37</f>
        <v>0</v>
      </c>
      <c r="G13" s="22">
        <f>'Биланс стања'!P37</f>
        <v>0</v>
      </c>
      <c r="H13" s="22">
        <f>'Биланс стања'!R37</f>
        <v>0</v>
      </c>
      <c r="I13" s="22"/>
      <c r="J13" s="22"/>
      <c r="K13" s="22"/>
      <c r="L13" s="22"/>
      <c r="M13" s="22"/>
      <c r="N13" s="22"/>
    </row>
    <row r="14" spans="1:77" ht="15">
      <c r="B14" s="12">
        <v>25</v>
      </c>
      <c r="C14" s="22" t="str">
        <f>'Биланс стања'!F38</f>
        <v>013</v>
      </c>
      <c r="D14" s="22" t="str">
        <f xml:space="preserve"> IF(LEN('Биланс стања'!H38)=0,"",'Биланс стања'!H38)</f>
        <v/>
      </c>
      <c r="E14" s="22">
        <f>'Биланс стања'!J38</f>
        <v>0</v>
      </c>
      <c r="F14" s="22">
        <f>'Биланс стања'!N38</f>
        <v>0</v>
      </c>
      <c r="G14" s="22">
        <f>'Биланс стања'!P38</f>
        <v>0</v>
      </c>
      <c r="H14" s="22">
        <f>'Биланс стања'!R38</f>
        <v>0</v>
      </c>
      <c r="I14" s="22"/>
      <c r="J14" s="22"/>
      <c r="K14" s="22"/>
      <c r="L14" s="22"/>
      <c r="M14" s="22"/>
      <c r="N14" s="22"/>
    </row>
    <row r="15" spans="1:77" ht="15">
      <c r="B15" s="12">
        <v>25</v>
      </c>
      <c r="C15" s="22" t="str">
        <f>'Биланс стања'!F39</f>
        <v>014</v>
      </c>
      <c r="D15" s="22" t="str">
        <f xml:space="preserve"> IF(LEN('Биланс стања'!H39)=0,"",'Биланс стања'!H39)</f>
        <v/>
      </c>
      <c r="E15" s="22">
        <f>'Биланс стања'!J39</f>
        <v>0</v>
      </c>
      <c r="F15" s="22">
        <f>'Биланс стања'!N39</f>
        <v>0</v>
      </c>
      <c r="G15" s="22">
        <f>'Биланс стања'!P39</f>
        <v>0</v>
      </c>
      <c r="H15" s="22">
        <f>'Биланс стања'!R39</f>
        <v>0</v>
      </c>
      <c r="I15" s="22"/>
      <c r="J15" s="22"/>
      <c r="K15" s="22"/>
      <c r="L15" s="22"/>
      <c r="M15" s="22"/>
      <c r="N15" s="22"/>
    </row>
    <row r="16" spans="1:77" ht="15">
      <c r="B16" s="12">
        <v>25</v>
      </c>
      <c r="C16" s="22" t="str">
        <f>'Биланс стања'!F40</f>
        <v>015</v>
      </c>
      <c r="D16" s="22" t="str">
        <f xml:space="preserve"> IF(LEN('Биланс стања'!H40)=0,"",'Биланс стања'!H40)</f>
        <v/>
      </c>
      <c r="E16" s="22">
        <f>'Биланс стања'!J40</f>
        <v>0</v>
      </c>
      <c r="F16" s="22">
        <f>'Биланс стања'!N40</f>
        <v>0</v>
      </c>
      <c r="G16" s="22">
        <f>'Биланс стања'!P40</f>
        <v>0</v>
      </c>
      <c r="H16" s="22">
        <f>'Биланс стања'!R40</f>
        <v>0</v>
      </c>
      <c r="I16" s="22"/>
      <c r="J16" s="22"/>
      <c r="K16" s="22"/>
      <c r="L16" s="22"/>
      <c r="M16" s="22"/>
      <c r="N16" s="22"/>
    </row>
    <row r="17" spans="2:18" ht="15">
      <c r="B17" s="12">
        <v>25</v>
      </c>
      <c r="C17" s="22" t="str">
        <f>'Биланс стања'!F41</f>
        <v>016</v>
      </c>
      <c r="D17" s="22" t="str">
        <f xml:space="preserve"> IF(LEN('Биланс стања'!H41)=0,"",'Биланс стања'!H41)</f>
        <v/>
      </c>
      <c r="E17" s="22">
        <f>'Биланс стања'!J41</f>
        <v>0</v>
      </c>
      <c r="F17" s="22">
        <f>'Биланс стања'!N41</f>
        <v>0</v>
      </c>
      <c r="G17" s="22">
        <f>'Биланс стања'!P41</f>
        <v>0</v>
      </c>
      <c r="H17" s="22">
        <f>'Биланс стања'!R41</f>
        <v>0</v>
      </c>
      <c r="I17" s="22"/>
      <c r="J17" s="22"/>
      <c r="K17" s="22"/>
      <c r="L17" s="22"/>
      <c r="M17" s="22"/>
      <c r="N17" s="22"/>
    </row>
    <row r="18" spans="2:18" ht="15">
      <c r="B18" s="12">
        <v>25</v>
      </c>
      <c r="C18" s="22" t="str">
        <f>'Биланс стања'!F42</f>
        <v>017</v>
      </c>
      <c r="D18" s="22" t="str">
        <f xml:space="preserve"> IF(LEN('Биланс стања'!H42)=0,"",'Биланс стања'!H42)</f>
        <v/>
      </c>
      <c r="E18" s="22">
        <f>'Биланс стања'!J42</f>
        <v>0</v>
      </c>
      <c r="F18" s="22">
        <f>'Биланс стања'!N42</f>
        <v>0</v>
      </c>
      <c r="G18" s="22">
        <f>'Биланс стања'!P42</f>
        <v>0</v>
      </c>
      <c r="H18" s="22">
        <f>'Биланс стања'!R42</f>
        <v>0</v>
      </c>
      <c r="I18" s="22"/>
      <c r="J18" s="22"/>
      <c r="K18" s="22"/>
      <c r="L18" s="22"/>
      <c r="M18" s="22"/>
      <c r="N18" s="22"/>
    </row>
    <row r="19" spans="2:18" ht="15">
      <c r="B19" s="12">
        <v>25</v>
      </c>
      <c r="C19" s="22" t="str">
        <f>'Биланс стања'!F43</f>
        <v>018</v>
      </c>
      <c r="D19" s="22" t="str">
        <f xml:space="preserve"> IF(LEN('Биланс стања'!H43)=0,"",'Биланс стања'!H43)</f>
        <v/>
      </c>
      <c r="E19" s="22">
        <f>'Биланс стања'!J43</f>
        <v>0</v>
      </c>
      <c r="F19" s="22">
        <f>'Биланс стања'!N43</f>
        <v>0</v>
      </c>
      <c r="G19" s="22">
        <f>'Биланс стања'!P43</f>
        <v>0</v>
      </c>
      <c r="H19" s="22">
        <f>'Биланс стања'!R43</f>
        <v>0</v>
      </c>
      <c r="I19" s="22"/>
      <c r="J19" s="22"/>
      <c r="K19" s="22"/>
      <c r="L19" s="22"/>
      <c r="M19" s="22"/>
      <c r="N19" s="22"/>
      <c r="R19" s="21"/>
    </row>
    <row r="20" spans="2:18" ht="15">
      <c r="B20" s="12">
        <v>25</v>
      </c>
      <c r="C20" s="22" t="str">
        <f>'Биланс стања'!F44</f>
        <v>019</v>
      </c>
      <c r="D20" s="22" t="str">
        <f xml:space="preserve"> IF(LEN('Биланс стања'!H44)=0,"",'Биланс стања'!H44)</f>
        <v/>
      </c>
      <c r="E20" s="22">
        <f>'Биланс стања'!J44</f>
        <v>0</v>
      </c>
      <c r="F20" s="22">
        <f>'Биланс стања'!N44</f>
        <v>0</v>
      </c>
      <c r="G20" s="22">
        <f>'Биланс стања'!P44</f>
        <v>0</v>
      </c>
      <c r="H20" s="22">
        <f>'Биланс стања'!R44</f>
        <v>0</v>
      </c>
      <c r="I20" s="22"/>
      <c r="J20" s="22"/>
      <c r="K20" s="22"/>
      <c r="L20" s="22"/>
      <c r="M20" s="22"/>
      <c r="N20" s="22"/>
    </row>
    <row r="21" spans="2:18" ht="15">
      <c r="B21" s="12">
        <v>25</v>
      </c>
      <c r="C21" s="22" t="str">
        <f>'Биланс стања'!F45</f>
        <v>020</v>
      </c>
      <c r="D21" s="22" t="str">
        <f xml:space="preserve"> IF(LEN('Биланс стања'!H45)=0,"",'Биланс стања'!H45)</f>
        <v/>
      </c>
      <c r="E21" s="22">
        <f>'Биланс стања'!J45</f>
        <v>0</v>
      </c>
      <c r="F21" s="22">
        <f>'Биланс стања'!N45</f>
        <v>0</v>
      </c>
      <c r="G21" s="22">
        <f>'Биланс стања'!P45</f>
        <v>0</v>
      </c>
      <c r="H21" s="22">
        <f>'Биланс стања'!R45</f>
        <v>0</v>
      </c>
      <c r="I21" s="22"/>
      <c r="J21" s="22"/>
      <c r="K21" s="22"/>
      <c r="L21" s="22"/>
      <c r="M21" s="22"/>
      <c r="N21" s="22"/>
    </row>
    <row r="22" spans="2:18" ht="15">
      <c r="B22" s="12">
        <v>25</v>
      </c>
      <c r="C22" s="22" t="str">
        <f>'Биланс стања'!F46</f>
        <v>021</v>
      </c>
      <c r="D22" s="22" t="str">
        <f xml:space="preserve"> IF(LEN('Биланс стања'!H46)=0,"",'Биланс стања'!H46)</f>
        <v/>
      </c>
      <c r="E22" s="22">
        <f>'Биланс стања'!J46</f>
        <v>0</v>
      </c>
      <c r="F22" s="22">
        <f>'Биланс стања'!N46</f>
        <v>0</v>
      </c>
      <c r="G22" s="22">
        <f>'Биланс стања'!P46</f>
        <v>0</v>
      </c>
      <c r="H22" s="22">
        <f>'Биланс стања'!R46</f>
        <v>0</v>
      </c>
      <c r="I22" s="22"/>
      <c r="J22" s="22"/>
      <c r="K22" s="22"/>
      <c r="L22" s="22"/>
      <c r="M22" s="22"/>
      <c r="N22" s="22"/>
    </row>
    <row r="23" spans="2:18" ht="15">
      <c r="B23" s="12">
        <v>25</v>
      </c>
      <c r="C23" s="22" t="str">
        <f>'Биланс стања'!F47</f>
        <v>022</v>
      </c>
      <c r="D23" s="22" t="str">
        <f xml:space="preserve"> IF(LEN('Биланс стања'!H47)=0,"",'Биланс стања'!H47)</f>
        <v/>
      </c>
      <c r="E23" s="22">
        <f>'Биланс стања'!J47</f>
        <v>4922</v>
      </c>
      <c r="F23" s="22">
        <f>'Биланс стања'!N47</f>
        <v>0</v>
      </c>
      <c r="G23" s="22">
        <f>'Биланс стања'!P47</f>
        <v>4922</v>
      </c>
      <c r="H23" s="22">
        <f>'Биланс стања'!R47</f>
        <v>4922</v>
      </c>
      <c r="I23" s="22"/>
      <c r="J23" s="22"/>
      <c r="K23" s="22"/>
      <c r="L23" s="22"/>
      <c r="M23" s="22"/>
      <c r="N23" s="22"/>
    </row>
    <row r="24" spans="2:18" ht="15">
      <c r="B24" s="12">
        <v>25</v>
      </c>
      <c r="C24" s="22" t="str">
        <f>'Биланс стања'!F48</f>
        <v>023</v>
      </c>
      <c r="D24" s="22" t="str">
        <f xml:space="preserve"> IF(LEN('Биланс стања'!H48)=0,"",'Биланс стања'!H48)</f>
        <v/>
      </c>
      <c r="E24" s="22">
        <f>'Биланс стања'!J48</f>
        <v>4922</v>
      </c>
      <c r="F24" s="22">
        <f>'Биланс стања'!N48</f>
        <v>0</v>
      </c>
      <c r="G24" s="22">
        <f>'Биланс стања'!P48</f>
        <v>4922</v>
      </c>
      <c r="H24" s="22">
        <f>'Биланс стања'!R48</f>
        <v>4922</v>
      </c>
      <c r="I24" s="22"/>
      <c r="J24" s="22"/>
      <c r="K24" s="22"/>
      <c r="L24" s="22"/>
      <c r="M24" s="22"/>
      <c r="N24" s="22"/>
    </row>
    <row r="25" spans="2:18" ht="15">
      <c r="B25" s="12">
        <v>25</v>
      </c>
      <c r="C25" s="22" t="str">
        <f>'Биланс стања'!F49</f>
        <v>024</v>
      </c>
      <c r="D25" s="22" t="str">
        <f xml:space="preserve"> IF(LEN('Биланс стања'!H49)=0,"",'Биланс стања'!H49)</f>
        <v/>
      </c>
      <c r="E25" s="22">
        <f>'Биланс стања'!J49</f>
        <v>0</v>
      </c>
      <c r="F25" s="22">
        <f>'Биланс стања'!N49</f>
        <v>0</v>
      </c>
      <c r="G25" s="22">
        <f>'Биланс стања'!P49</f>
        <v>0</v>
      </c>
      <c r="H25" s="22">
        <f>'Биланс стања'!R49</f>
        <v>0</v>
      </c>
      <c r="I25" s="22"/>
      <c r="J25" s="22"/>
      <c r="K25" s="22"/>
      <c r="L25" s="22"/>
      <c r="M25" s="22"/>
      <c r="N25" s="22"/>
    </row>
    <row r="26" spans="2:18" ht="15">
      <c r="B26" s="12">
        <v>25</v>
      </c>
      <c r="C26" s="22" t="str">
        <f>'Биланс стања'!F50</f>
        <v>025</v>
      </c>
      <c r="D26" s="22" t="str">
        <f xml:space="preserve"> IF(LEN('Биланс стања'!H50)=0,"",'Биланс стања'!H50)</f>
        <v/>
      </c>
      <c r="E26" s="22">
        <f>'Биланс стања'!J50</f>
        <v>0</v>
      </c>
      <c r="F26" s="22">
        <f>'Биланс стања'!N50</f>
        <v>0</v>
      </c>
      <c r="G26" s="22">
        <f>'Биланс стања'!P50</f>
        <v>0</v>
      </c>
      <c r="H26" s="22">
        <f>'Биланс стања'!R50</f>
        <v>0</v>
      </c>
      <c r="I26" s="22"/>
      <c r="J26" s="22"/>
      <c r="K26" s="22"/>
      <c r="L26" s="22"/>
      <c r="M26" s="22"/>
      <c r="N26" s="22"/>
    </row>
    <row r="27" spans="2:18" ht="15">
      <c r="B27" s="12">
        <v>25</v>
      </c>
      <c r="C27" s="22" t="str">
        <f>'Биланс стања'!F51</f>
        <v>026</v>
      </c>
      <c r="D27" s="22" t="str">
        <f xml:space="preserve"> IF(LEN('Биланс стања'!H51)=0,"",'Биланс стања'!H51)</f>
        <v/>
      </c>
      <c r="E27" s="22">
        <f>'Биланс стања'!J51</f>
        <v>0</v>
      </c>
      <c r="F27" s="22">
        <f>'Биланс стања'!N51</f>
        <v>0</v>
      </c>
      <c r="G27" s="22">
        <f>'Биланс стања'!P51</f>
        <v>0</v>
      </c>
      <c r="H27" s="22">
        <f>'Биланс стања'!R51</f>
        <v>0</v>
      </c>
      <c r="I27" s="22"/>
      <c r="J27" s="22"/>
      <c r="K27" s="22"/>
      <c r="L27" s="22"/>
      <c r="M27" s="22"/>
      <c r="N27" s="22"/>
    </row>
    <row r="28" spans="2:18" ht="15">
      <c r="B28" s="12">
        <v>25</v>
      </c>
      <c r="C28" s="22" t="str">
        <f>'Биланс стања'!F52</f>
        <v>027</v>
      </c>
      <c r="D28" s="22" t="str">
        <f xml:space="preserve"> IF(LEN('Биланс стања'!H52)=0,"",'Биланс стања'!H52)</f>
        <v/>
      </c>
      <c r="E28" s="22">
        <f>'Биланс стања'!J52</f>
        <v>0</v>
      </c>
      <c r="F28" s="22">
        <f>'Биланс стања'!N52</f>
        <v>0</v>
      </c>
      <c r="G28" s="22">
        <f>'Биланс стања'!P52</f>
        <v>0</v>
      </c>
      <c r="H28" s="22">
        <f>'Биланс стања'!R52</f>
        <v>0</v>
      </c>
      <c r="I28" s="22"/>
      <c r="J28" s="22"/>
      <c r="K28" s="22"/>
      <c r="L28" s="22"/>
      <c r="M28" s="22"/>
      <c r="N28" s="22"/>
    </row>
    <row r="29" spans="2:18" ht="15">
      <c r="B29" s="12">
        <v>25</v>
      </c>
      <c r="C29" s="22" t="str">
        <f>'Биланс стања'!F53</f>
        <v>028</v>
      </c>
      <c r="D29" s="22" t="str">
        <f xml:space="preserve"> IF(LEN('Биланс стања'!H53)=0,"",'Биланс стања'!H53)</f>
        <v/>
      </c>
      <c r="E29" s="22">
        <f>'Биланс стања'!J53</f>
        <v>0</v>
      </c>
      <c r="F29" s="22">
        <f>'Биланс стања'!N53</f>
        <v>0</v>
      </c>
      <c r="G29" s="22">
        <f>'Биланс стања'!P53</f>
        <v>0</v>
      </c>
      <c r="H29" s="22">
        <f>'Биланс стања'!R53</f>
        <v>0</v>
      </c>
      <c r="I29" s="22"/>
      <c r="J29" s="22"/>
      <c r="K29" s="22"/>
      <c r="L29" s="22"/>
      <c r="M29" s="22"/>
      <c r="N29" s="22"/>
    </row>
    <row r="30" spans="2:18" ht="15">
      <c r="B30" s="12">
        <v>25</v>
      </c>
      <c r="C30" s="22" t="str">
        <f>'Биланс стања'!F54</f>
        <v>029</v>
      </c>
      <c r="D30" s="22" t="str">
        <f xml:space="preserve"> IF(LEN('Биланс стања'!H54)=0,"",'Биланс стања'!H54)</f>
        <v/>
      </c>
      <c r="E30" s="22">
        <f>'Биланс стања'!J54</f>
        <v>0</v>
      </c>
      <c r="F30" s="22">
        <f>'Биланс стања'!N54</f>
        <v>0</v>
      </c>
      <c r="G30" s="22">
        <f>'Биланс стања'!P54</f>
        <v>0</v>
      </c>
      <c r="H30" s="22">
        <f>'Биланс стања'!R54</f>
        <v>0</v>
      </c>
      <c r="I30" s="22"/>
      <c r="J30" s="22"/>
      <c r="K30" s="22"/>
      <c r="L30" s="22"/>
      <c r="M30" s="22"/>
      <c r="N30" s="22"/>
    </row>
    <row r="31" spans="2:18" ht="15">
      <c r="B31" s="12">
        <v>25</v>
      </c>
      <c r="C31" s="22" t="str">
        <f>'Биланс стања'!F55</f>
        <v>030</v>
      </c>
      <c r="D31" s="22" t="str">
        <f xml:space="preserve"> IF(LEN('Биланс стања'!H55)=0,"",'Биланс стања'!H55)</f>
        <v/>
      </c>
      <c r="E31" s="22">
        <f>'Биланс стања'!J55</f>
        <v>0</v>
      </c>
      <c r="F31" s="22">
        <f>'Биланс стања'!N55</f>
        <v>0</v>
      </c>
      <c r="G31" s="22">
        <f>'Биланс стања'!P55</f>
        <v>0</v>
      </c>
      <c r="H31" s="22">
        <f>'Биланс стања'!R55</f>
        <v>0</v>
      </c>
      <c r="I31" s="22"/>
      <c r="J31" s="22"/>
      <c r="K31" s="22"/>
      <c r="L31" s="22"/>
      <c r="M31" s="22"/>
      <c r="N31" s="22"/>
    </row>
    <row r="32" spans="2:18" ht="15">
      <c r="B32" s="12">
        <v>25</v>
      </c>
      <c r="C32" s="22" t="str">
        <f>'Биланс стања'!F56</f>
        <v>031</v>
      </c>
      <c r="D32" s="22" t="str">
        <f xml:space="preserve"> IF(LEN('Биланс стања'!H56)=0,"",'Биланс стања'!H56)</f>
        <v/>
      </c>
      <c r="E32" s="22">
        <f>'Биланс стања'!J56</f>
        <v>0</v>
      </c>
      <c r="F32" s="22">
        <f>'Биланс стања'!N56</f>
        <v>0</v>
      </c>
      <c r="G32" s="22">
        <f>'Биланс стања'!P56</f>
        <v>0</v>
      </c>
      <c r="H32" s="22">
        <f>'Биланс стања'!R56</f>
        <v>0</v>
      </c>
      <c r="I32" s="22"/>
      <c r="J32" s="22"/>
      <c r="K32" s="22"/>
      <c r="L32" s="22"/>
      <c r="M32" s="22"/>
      <c r="N32" s="22"/>
    </row>
    <row r="33" spans="2:14" ht="15">
      <c r="B33" s="12">
        <v>25</v>
      </c>
      <c r="C33" s="22" t="str">
        <f>'Биланс стања'!F57</f>
        <v>032</v>
      </c>
      <c r="D33" s="22" t="str">
        <f xml:space="preserve"> IF(LEN('Биланс стања'!H57)=0,"",'Биланс стања'!H57)</f>
        <v/>
      </c>
      <c r="E33" s="22">
        <f>'Биланс стања'!J57</f>
        <v>0</v>
      </c>
      <c r="F33" s="22">
        <f>'Биланс стања'!N57</f>
        <v>0</v>
      </c>
      <c r="G33" s="22">
        <f>'Биланс стања'!P57</f>
        <v>0</v>
      </c>
      <c r="H33" s="22">
        <f>'Биланс стања'!R57</f>
        <v>0</v>
      </c>
      <c r="I33" s="22"/>
      <c r="J33" s="22"/>
      <c r="K33" s="22"/>
      <c r="L33" s="22"/>
      <c r="M33" s="22"/>
      <c r="N33" s="22"/>
    </row>
    <row r="34" spans="2:14" ht="15">
      <c r="B34" s="12">
        <v>25</v>
      </c>
      <c r="C34" s="22" t="str">
        <f>'Биланс стања'!F58</f>
        <v>033</v>
      </c>
      <c r="D34" s="22" t="str">
        <f xml:space="preserve"> IF(LEN('Биланс стања'!H58)=0,"",'Биланс стања'!H58)</f>
        <v/>
      </c>
      <c r="E34" s="22">
        <f>'Биланс стања'!J58</f>
        <v>0</v>
      </c>
      <c r="F34" s="22">
        <f>'Биланс стања'!N58</f>
        <v>0</v>
      </c>
      <c r="G34" s="22">
        <f>'Биланс стања'!P58</f>
        <v>0</v>
      </c>
      <c r="H34" s="22">
        <f>'Биланс стања'!R58</f>
        <v>0</v>
      </c>
      <c r="I34" s="22"/>
      <c r="J34" s="22"/>
      <c r="K34" s="22"/>
      <c r="L34" s="22"/>
      <c r="M34" s="22"/>
      <c r="N34" s="22"/>
    </row>
    <row r="35" spans="2:14" ht="15">
      <c r="B35" s="12">
        <v>25</v>
      </c>
      <c r="C35" s="22" t="str">
        <f>'Биланс стања'!F59</f>
        <v>034</v>
      </c>
      <c r="D35" s="22" t="str">
        <f xml:space="preserve"> IF(LEN('Биланс стања'!H59)=0,"",'Биланс стања'!H59)</f>
        <v/>
      </c>
      <c r="E35" s="22">
        <f>'Биланс стања'!J59</f>
        <v>0</v>
      </c>
      <c r="F35" s="22">
        <f>'Биланс стања'!N59</f>
        <v>0</v>
      </c>
      <c r="G35" s="22">
        <f>'Биланс стања'!P59</f>
        <v>0</v>
      </c>
      <c r="H35" s="22">
        <f>'Биланс стања'!R59</f>
        <v>0</v>
      </c>
      <c r="I35" s="22"/>
      <c r="J35" s="22"/>
      <c r="K35" s="22"/>
      <c r="L35" s="22"/>
      <c r="M35" s="22"/>
      <c r="N35" s="22"/>
    </row>
    <row r="36" spans="2:14" ht="15">
      <c r="B36" s="12">
        <v>25</v>
      </c>
      <c r="C36" s="22" t="str">
        <f>'Биланс стања'!F60</f>
        <v>035</v>
      </c>
      <c r="D36" s="22" t="str">
        <f xml:space="preserve"> IF(LEN('Биланс стања'!H60)=0,"",'Биланс стања'!H60)</f>
        <v/>
      </c>
      <c r="E36" s="22">
        <f>'Биланс стања'!J60</f>
        <v>0</v>
      </c>
      <c r="F36" s="22">
        <f>'Биланс стања'!N60</f>
        <v>0</v>
      </c>
      <c r="G36" s="22">
        <f>'Биланс стања'!P60</f>
        <v>0</v>
      </c>
      <c r="H36" s="22">
        <f>'Биланс стања'!R60</f>
        <v>0</v>
      </c>
      <c r="I36" s="22"/>
      <c r="J36" s="22"/>
      <c r="K36" s="22"/>
      <c r="L36" s="22"/>
      <c r="M36" s="22"/>
      <c r="N36" s="22"/>
    </row>
    <row r="37" spans="2:14" ht="15">
      <c r="B37" s="12">
        <v>25</v>
      </c>
      <c r="C37" s="22" t="str">
        <f>'Биланс стања'!F61</f>
        <v>036</v>
      </c>
      <c r="D37" s="22" t="str">
        <f xml:space="preserve"> IF(LEN('Биланс стања'!H61)=0,"",'Биланс стања'!H61)</f>
        <v/>
      </c>
      <c r="E37" s="22">
        <f>'Биланс стања'!J61</f>
        <v>268029</v>
      </c>
      <c r="F37" s="22">
        <f>'Биланс стања'!N61</f>
        <v>0</v>
      </c>
      <c r="G37" s="22">
        <f>'Биланс стања'!P61</f>
        <v>268029</v>
      </c>
      <c r="H37" s="22">
        <f>'Биланс стања'!R61</f>
        <v>798923</v>
      </c>
      <c r="I37" s="22"/>
      <c r="J37" s="22"/>
      <c r="K37" s="22"/>
      <c r="L37" s="22"/>
      <c r="M37" s="22"/>
      <c r="N37" s="22"/>
    </row>
    <row r="38" spans="2:14" ht="15">
      <c r="B38" s="12">
        <v>25</v>
      </c>
      <c r="C38" s="22" t="str">
        <f>'Биланс стања'!F62</f>
        <v>037</v>
      </c>
      <c r="D38" s="22" t="str">
        <f xml:space="preserve"> IF(LEN('Биланс стања'!H62)=0,"",'Биланс стања'!H62)</f>
        <v/>
      </c>
      <c r="E38" s="22">
        <f>'Биланс стања'!J62</f>
        <v>145639</v>
      </c>
      <c r="F38" s="22">
        <f>'Биланс стања'!N62</f>
        <v>0</v>
      </c>
      <c r="G38" s="22">
        <f>'Биланс стања'!P62</f>
        <v>145639</v>
      </c>
      <c r="H38" s="22">
        <f>'Биланс стања'!R62</f>
        <v>365237</v>
      </c>
      <c r="I38" s="22"/>
      <c r="J38" s="22"/>
      <c r="K38" s="22"/>
      <c r="L38" s="22"/>
      <c r="M38" s="22"/>
      <c r="N38" s="22"/>
    </row>
    <row r="39" spans="2:14" ht="15">
      <c r="B39" s="12">
        <v>25</v>
      </c>
      <c r="C39" s="22" t="str">
        <f>'Биланс стања'!F63</f>
        <v>038</v>
      </c>
      <c r="D39" s="22" t="str">
        <f xml:space="preserve"> IF(LEN('Биланс стања'!H63)=0,"",'Биланс стања'!H63)</f>
        <v/>
      </c>
      <c r="E39" s="22">
        <f>'Биланс стања'!J63</f>
        <v>124160</v>
      </c>
      <c r="F39" s="22">
        <f>'Биланс стања'!N63</f>
        <v>0</v>
      </c>
      <c r="G39" s="22">
        <f>'Биланс стања'!P63</f>
        <v>0</v>
      </c>
      <c r="H39" s="22">
        <f>'Биланс стања'!R63</f>
        <v>305588</v>
      </c>
      <c r="I39" s="22"/>
      <c r="J39" s="22"/>
      <c r="K39" s="22"/>
      <c r="L39" s="22"/>
      <c r="M39" s="22"/>
      <c r="N39" s="22"/>
    </row>
    <row r="40" spans="2:14" ht="15">
      <c r="B40" s="12">
        <v>25</v>
      </c>
      <c r="C40" s="22" t="str">
        <f>'Биланс стања'!F64</f>
        <v>039</v>
      </c>
      <c r="D40" s="22" t="str">
        <f xml:space="preserve"> IF(LEN('Биланс стања'!H64)=0,"",'Биланс стања'!H64)</f>
        <v/>
      </c>
      <c r="E40" s="22">
        <f>'Биланс стања'!J64</f>
        <v>0</v>
      </c>
      <c r="F40" s="22">
        <f>'Биланс стања'!N64</f>
        <v>0</v>
      </c>
      <c r="G40" s="22">
        <f>'Биланс стања'!P64</f>
        <v>0</v>
      </c>
      <c r="H40" s="22">
        <f>'Биланс стања'!R64</f>
        <v>0</v>
      </c>
      <c r="I40" s="22"/>
      <c r="J40" s="22"/>
      <c r="K40" s="22"/>
      <c r="L40" s="22"/>
      <c r="M40" s="22"/>
      <c r="N40" s="22"/>
    </row>
    <row r="41" spans="2:14" ht="15">
      <c r="B41" s="12">
        <v>25</v>
      </c>
      <c r="C41" s="22" t="str">
        <f>'Биланс стања'!F65</f>
        <v>040</v>
      </c>
      <c r="D41" s="22" t="str">
        <f xml:space="preserve"> IF(LEN('Биланс стања'!H65)=0,"",'Биланс стања'!H65)</f>
        <v/>
      </c>
      <c r="E41" s="22">
        <f>'Биланс стања'!J65</f>
        <v>0</v>
      </c>
      <c r="F41" s="22">
        <f>'Биланс стања'!N65</f>
        <v>0</v>
      </c>
      <c r="G41" s="22">
        <f>'Биланс стања'!P65</f>
        <v>0</v>
      </c>
      <c r="H41" s="22">
        <f>'Биланс стања'!R65</f>
        <v>0</v>
      </c>
      <c r="I41" s="22"/>
      <c r="J41" s="22"/>
      <c r="K41" s="22"/>
      <c r="L41" s="22"/>
      <c r="M41" s="22"/>
      <c r="N41" s="22"/>
    </row>
    <row r="42" spans="2:14" ht="15">
      <c r="B42" s="12">
        <v>25</v>
      </c>
      <c r="C42" s="22" t="str">
        <f>'Биланс стања'!F66</f>
        <v>041</v>
      </c>
      <c r="D42" s="22" t="str">
        <f xml:space="preserve"> IF(LEN('Биланс стања'!H66)=0,"",'Биланс стања'!H66)</f>
        <v/>
      </c>
      <c r="E42" s="22">
        <f>'Биланс стања'!J66</f>
        <v>21148</v>
      </c>
      <c r="F42" s="22">
        <f>'Биланс стања'!N66</f>
        <v>0</v>
      </c>
      <c r="G42" s="22">
        <f>'Биланс стања'!P66</f>
        <v>21148</v>
      </c>
      <c r="H42" s="22">
        <f>'Биланс стања'!R66</f>
        <v>27055</v>
      </c>
      <c r="I42" s="22"/>
      <c r="J42" s="22"/>
      <c r="K42" s="22"/>
      <c r="L42" s="22"/>
      <c r="M42" s="22"/>
      <c r="N42" s="22"/>
    </row>
    <row r="43" spans="2:14" ht="15">
      <c r="B43" s="12">
        <v>25</v>
      </c>
      <c r="C43" s="22" t="str">
        <f>'Биланс стања'!F67</f>
        <v>042</v>
      </c>
      <c r="D43" s="22" t="str">
        <f xml:space="preserve"> IF(LEN('Биланс стања'!H67)=0,"",'Биланс стања'!H67)</f>
        <v/>
      </c>
      <c r="E43" s="22">
        <f>'Биланс стања'!J67</f>
        <v>0</v>
      </c>
      <c r="F43" s="22">
        <f>'Биланс стања'!N67</f>
        <v>0</v>
      </c>
      <c r="G43" s="22">
        <f>'Биланс стања'!P67</f>
        <v>0</v>
      </c>
      <c r="H43" s="22">
        <f>'Биланс стања'!R67</f>
        <v>0</v>
      </c>
      <c r="I43" s="22"/>
      <c r="J43" s="22"/>
      <c r="K43" s="22"/>
      <c r="L43" s="22"/>
      <c r="M43" s="22"/>
      <c r="N43" s="22"/>
    </row>
    <row r="44" spans="2:14" ht="15">
      <c r="B44" s="12">
        <v>25</v>
      </c>
      <c r="C44" s="22" t="str">
        <f>'Биланс стања'!F68</f>
        <v>043</v>
      </c>
      <c r="D44" s="22" t="str">
        <f xml:space="preserve"> IF(LEN('Биланс стања'!H68)=0,"",'Биланс стања'!H68)</f>
        <v/>
      </c>
      <c r="E44" s="22">
        <f>'Биланс стања'!J68</f>
        <v>331</v>
      </c>
      <c r="F44" s="22">
        <f>'Биланс стања'!N68</f>
        <v>0</v>
      </c>
      <c r="G44" s="22">
        <f>'Биланс стања'!P68</f>
        <v>331</v>
      </c>
      <c r="H44" s="22">
        <f>'Биланс стања'!R68</f>
        <v>32594</v>
      </c>
      <c r="I44" s="22"/>
      <c r="J44" s="22"/>
      <c r="K44" s="22"/>
      <c r="L44" s="22"/>
      <c r="M44" s="22"/>
      <c r="N44" s="22"/>
    </row>
    <row r="45" spans="2:14" ht="15">
      <c r="B45" s="12">
        <v>25</v>
      </c>
      <c r="C45" s="22" t="str">
        <f>'Биланс стања'!F69</f>
        <v>044</v>
      </c>
      <c r="D45" s="22" t="str">
        <f xml:space="preserve"> IF(LEN('Биланс стања'!H69)=0,"",'Биланс стања'!H69)</f>
        <v/>
      </c>
      <c r="E45" s="22">
        <f>'Биланс стања'!J69</f>
        <v>122390</v>
      </c>
      <c r="F45" s="22">
        <f>'Биланс стања'!N69</f>
        <v>0</v>
      </c>
      <c r="G45" s="22">
        <f>'Биланс стања'!P69</f>
        <v>122390</v>
      </c>
      <c r="H45" s="22">
        <f>'Биланс стања'!R69</f>
        <v>433686</v>
      </c>
      <c r="I45" s="22"/>
      <c r="J45" s="22"/>
      <c r="K45" s="22"/>
      <c r="L45" s="22"/>
      <c r="M45" s="22"/>
      <c r="N45" s="22"/>
    </row>
    <row r="46" spans="2:14" ht="15">
      <c r="B46" s="12">
        <v>25</v>
      </c>
      <c r="C46" s="22" t="str">
        <f>'Биланс стања'!F70</f>
        <v>045</v>
      </c>
      <c r="D46" s="22" t="str">
        <f xml:space="preserve"> IF(LEN('Биланс стања'!H70)=0,"",'Биланс стања'!H70)</f>
        <v/>
      </c>
      <c r="E46" s="22">
        <f>'Биланс стања'!J70</f>
        <v>49013</v>
      </c>
      <c r="F46" s="22">
        <f>'Биланс стања'!N70</f>
        <v>0</v>
      </c>
      <c r="G46" s="22">
        <f>'Биланс стања'!P70</f>
        <v>49013</v>
      </c>
      <c r="H46" s="22">
        <f>'Биланс стања'!R70</f>
        <v>275412</v>
      </c>
      <c r="I46" s="22"/>
      <c r="J46" s="22"/>
      <c r="K46" s="22"/>
      <c r="L46" s="22"/>
      <c r="M46" s="22"/>
      <c r="N46" s="22"/>
    </row>
    <row r="47" spans="2:14" ht="15">
      <c r="B47" s="12">
        <v>25</v>
      </c>
      <c r="C47" s="22" t="str">
        <f>'Биланс стања'!F71</f>
        <v>046</v>
      </c>
      <c r="D47" s="22" t="str">
        <f xml:space="preserve"> IF(LEN('Биланс стања'!H71)=0,"",'Биланс стања'!H71)</f>
        <v/>
      </c>
      <c r="E47" s="22">
        <f>'Биланс стања'!J71</f>
        <v>0</v>
      </c>
      <c r="F47" s="22">
        <f>'Биланс стања'!N71</f>
        <v>0</v>
      </c>
      <c r="G47" s="22">
        <f>'Биланс стања'!P71</f>
        <v>0</v>
      </c>
      <c r="H47" s="22">
        <f>'Биланс стања'!R71</f>
        <v>0</v>
      </c>
      <c r="I47" s="22"/>
      <c r="J47" s="22"/>
      <c r="K47" s="22"/>
      <c r="L47" s="22"/>
      <c r="M47" s="22"/>
      <c r="N47" s="22"/>
    </row>
    <row r="48" spans="2:14" ht="15">
      <c r="B48" s="12">
        <v>25</v>
      </c>
      <c r="C48" s="22" t="str">
        <f>'Биланс стања'!F72</f>
        <v>047</v>
      </c>
      <c r="D48" s="22" t="str">
        <f xml:space="preserve"> IF(LEN('Биланс стања'!H72)=0,"",'Биланс стања'!H72)</f>
        <v/>
      </c>
      <c r="E48" s="22">
        <f>'Биланс стања'!J72</f>
        <v>49013</v>
      </c>
      <c r="F48" s="22">
        <f>'Биланс стања'!N72</f>
        <v>0</v>
      </c>
      <c r="G48" s="22">
        <f>'Биланс стања'!P72</f>
        <v>49013</v>
      </c>
      <c r="H48" s="22">
        <f>'Биланс стања'!R72</f>
        <v>244947</v>
      </c>
      <c r="I48" s="22"/>
      <c r="J48" s="22"/>
      <c r="K48" s="22"/>
      <c r="L48" s="22"/>
      <c r="M48" s="22"/>
      <c r="N48" s="22"/>
    </row>
    <row r="49" spans="2:14" ht="15">
      <c r="B49" s="12">
        <v>25</v>
      </c>
      <c r="C49" s="22" t="str">
        <f>'Биланс стања'!F73</f>
        <v>048</v>
      </c>
      <c r="D49" s="22" t="str">
        <f xml:space="preserve"> IF(LEN('Биланс стања'!H73)=0,"",'Биланс стања'!H73)</f>
        <v/>
      </c>
      <c r="E49" s="22">
        <f>'Биланс стања'!J73</f>
        <v>0</v>
      </c>
      <c r="F49" s="22">
        <f>'Биланс стања'!N73</f>
        <v>0</v>
      </c>
      <c r="G49" s="22">
        <f>'Биланс стања'!P73</f>
        <v>0</v>
      </c>
      <c r="H49" s="22">
        <f>'Биланс стања'!R73</f>
        <v>0</v>
      </c>
      <c r="I49" s="22"/>
      <c r="J49" s="22"/>
      <c r="K49" s="22"/>
      <c r="L49" s="22"/>
      <c r="M49" s="22"/>
      <c r="N49" s="22"/>
    </row>
    <row r="50" spans="2:14" ht="15">
      <c r="B50" s="12">
        <v>25</v>
      </c>
      <c r="C50" s="22" t="str">
        <f>'Биланс стања'!F74</f>
        <v>049</v>
      </c>
      <c r="D50" s="22" t="str">
        <f xml:space="preserve"> IF(LEN('Биланс стања'!H74)=0,"",'Биланс стања'!H74)</f>
        <v/>
      </c>
      <c r="E50" s="22">
        <f>'Биланс стања'!J74</f>
        <v>0</v>
      </c>
      <c r="F50" s="22">
        <f>'Биланс стања'!N74</f>
        <v>0</v>
      </c>
      <c r="G50" s="22">
        <f>'Биланс стања'!P74</f>
        <v>0</v>
      </c>
      <c r="H50" s="22">
        <f>'Биланс стања'!R74</f>
        <v>0</v>
      </c>
      <c r="I50" s="22"/>
      <c r="J50" s="22"/>
      <c r="K50" s="22"/>
      <c r="L50" s="22"/>
      <c r="M50" s="22"/>
      <c r="N50" s="22"/>
    </row>
    <row r="51" spans="2:14" ht="15">
      <c r="B51" s="12">
        <v>25</v>
      </c>
      <c r="C51" s="22" t="str">
        <f>'Биланс стања'!F75</f>
        <v>050</v>
      </c>
      <c r="D51" s="22" t="str">
        <f xml:space="preserve"> IF(LEN('Биланс стања'!H75)=0,"",'Биланс стања'!H75)</f>
        <v/>
      </c>
      <c r="E51" s="22">
        <f>'Биланс стања'!J75</f>
        <v>0</v>
      </c>
      <c r="F51" s="22">
        <f>'Биланс стања'!N75</f>
        <v>0</v>
      </c>
      <c r="G51" s="22">
        <f>'Биланс стања'!P75</f>
        <v>0</v>
      </c>
      <c r="H51" s="22">
        <f>'Биланс стања'!R75</f>
        <v>30465</v>
      </c>
      <c r="I51" s="22"/>
      <c r="J51" s="22"/>
      <c r="K51" s="22"/>
      <c r="L51" s="22"/>
      <c r="M51" s="22"/>
      <c r="N51" s="22"/>
    </row>
    <row r="52" spans="2:14" ht="15">
      <c r="B52" s="12">
        <v>25</v>
      </c>
      <c r="C52" s="22" t="str">
        <f>'Биланс стања'!F76</f>
        <v>051</v>
      </c>
      <c r="D52" s="22" t="str">
        <f xml:space="preserve"> IF(LEN('Биланс стања'!H76)=0,"",'Биланс стања'!H76)</f>
        <v/>
      </c>
      <c r="E52" s="22">
        <f>'Биланс стања'!J76</f>
        <v>0</v>
      </c>
      <c r="F52" s="22">
        <f>'Биланс стања'!N76</f>
        <v>0</v>
      </c>
      <c r="G52" s="22">
        <f>'Биланс стања'!P76</f>
        <v>0</v>
      </c>
      <c r="H52" s="22">
        <f>'Биланс стања'!R76</f>
        <v>0</v>
      </c>
      <c r="I52" s="22"/>
      <c r="J52" s="22"/>
      <c r="K52" s="22"/>
      <c r="L52" s="22"/>
      <c r="M52" s="22"/>
      <c r="N52" s="22"/>
    </row>
    <row r="53" spans="2:14" ht="15">
      <c r="B53" s="12">
        <v>25</v>
      </c>
      <c r="C53" s="22" t="str">
        <f>'Биланс стања'!F77</f>
        <v>052</v>
      </c>
      <c r="D53" s="22" t="str">
        <f xml:space="preserve"> IF(LEN('Биланс стања'!H77)=0,"",'Биланс стања'!H77)</f>
        <v/>
      </c>
      <c r="E53" s="22">
        <f>'Биланс стања'!J77</f>
        <v>6963</v>
      </c>
      <c r="F53" s="22">
        <f>'Биланс стања'!N77</f>
        <v>0</v>
      </c>
      <c r="G53" s="22">
        <f>'Биланс стања'!P77</f>
        <v>6963</v>
      </c>
      <c r="H53" s="22">
        <f>'Биланс стања'!R77</f>
        <v>0</v>
      </c>
      <c r="I53" s="22"/>
      <c r="J53" s="22"/>
      <c r="K53" s="22"/>
      <c r="L53" s="22"/>
      <c r="M53" s="22"/>
      <c r="N53" s="22"/>
    </row>
    <row r="54" spans="2:14" ht="15">
      <c r="B54" s="12">
        <v>25</v>
      </c>
      <c r="C54" s="22" t="str">
        <f>'Биланс стања'!F78</f>
        <v>053</v>
      </c>
      <c r="D54" s="22" t="str">
        <f xml:space="preserve"> IF(LEN('Биланс стања'!H78)=0,"",'Биланс стања'!H78)</f>
        <v/>
      </c>
      <c r="E54" s="22">
        <f>'Биланс стања'!J78</f>
        <v>6963</v>
      </c>
      <c r="F54" s="22">
        <f>'Биланс стања'!N78</f>
        <v>0</v>
      </c>
      <c r="G54" s="22">
        <f>'Биланс стања'!P78</f>
        <v>6963</v>
      </c>
      <c r="H54" s="22">
        <f>'Биланс стања'!R78</f>
        <v>0</v>
      </c>
      <c r="I54" s="22"/>
      <c r="J54" s="22"/>
      <c r="K54" s="22"/>
      <c r="L54" s="22"/>
      <c r="M54" s="22"/>
      <c r="N54" s="22"/>
    </row>
    <row r="55" spans="2:14" ht="15">
      <c r="B55" s="12">
        <v>25</v>
      </c>
      <c r="C55" s="22" t="str">
        <f>'Биланс стања'!F80</f>
        <v>054</v>
      </c>
      <c r="D55" s="22" t="str">
        <f xml:space="preserve"> IF(LEN('Биланс стања'!H80)=0,"",'Биланс стања'!H80)</f>
        <v/>
      </c>
      <c r="E55" s="22">
        <f>'Биланс стања'!J80</f>
        <v>6963</v>
      </c>
      <c r="F55" s="22">
        <f>'Биланс стања'!N80</f>
        <v>0</v>
      </c>
      <c r="G55" s="22">
        <f>'Биланс стања'!P80</f>
        <v>6963</v>
      </c>
      <c r="H55" s="22">
        <f>'Биланс стања'!R80</f>
        <v>0</v>
      </c>
      <c r="I55" s="22"/>
      <c r="J55" s="22"/>
      <c r="K55" s="22"/>
      <c r="L55" s="22"/>
      <c r="M55" s="22"/>
      <c r="N55" s="22"/>
    </row>
    <row r="56" spans="2:14" ht="15">
      <c r="B56" s="12">
        <v>25</v>
      </c>
      <c r="C56" s="22" t="str">
        <f>'Биланс стања'!F81</f>
        <v>055</v>
      </c>
      <c r="D56" s="22" t="str">
        <f xml:space="preserve"> IF(LEN('Биланс стања'!H81)=0,"",'Биланс стања'!H81)</f>
        <v/>
      </c>
      <c r="E56" s="22">
        <f>'Биланс стања'!J81</f>
        <v>0</v>
      </c>
      <c r="F56" s="22">
        <f>'Биланс стања'!N81</f>
        <v>0</v>
      </c>
      <c r="G56" s="22">
        <f>'Биланс стања'!P81</f>
        <v>0</v>
      </c>
      <c r="H56" s="22">
        <f>'Биланс стања'!R81</f>
        <v>0</v>
      </c>
      <c r="I56" s="22"/>
      <c r="J56" s="22"/>
      <c r="K56" s="22"/>
      <c r="L56" s="22"/>
      <c r="M56" s="22"/>
      <c r="N56" s="22"/>
    </row>
    <row r="57" spans="2:14" ht="15">
      <c r="B57" s="12">
        <v>25</v>
      </c>
      <c r="C57" s="22" t="str">
        <f>'Биланс стања'!F82</f>
        <v>056</v>
      </c>
      <c r="D57" s="22" t="str">
        <f xml:space="preserve"> IF(LEN('Биланс стања'!H82)=0,"",'Биланс стања'!H82)</f>
        <v/>
      </c>
      <c r="E57" s="22">
        <f>'Биланс стања'!J82</f>
        <v>0</v>
      </c>
      <c r="F57" s="22">
        <f>'Биланс стања'!N82</f>
        <v>0</v>
      </c>
      <c r="G57" s="22">
        <f>'Биланс стања'!P82</f>
        <v>0</v>
      </c>
      <c r="H57" s="22">
        <f>'Биланс стања'!R82</f>
        <v>0</v>
      </c>
      <c r="I57" s="22"/>
      <c r="J57" s="22"/>
      <c r="K57" s="22"/>
      <c r="L57" s="22"/>
      <c r="M57" s="22"/>
      <c r="N57" s="22"/>
    </row>
    <row r="58" spans="2:14" ht="15">
      <c r="B58" s="12">
        <v>25</v>
      </c>
      <c r="C58" s="22" t="str">
        <f>'Биланс стања'!F83</f>
        <v>057</v>
      </c>
      <c r="D58" s="22" t="str">
        <f xml:space="preserve"> IF(LEN('Биланс стања'!H83)=0,"",'Биланс стања'!H83)</f>
        <v/>
      </c>
      <c r="E58" s="22">
        <f>'Биланс стања'!J83</f>
        <v>0</v>
      </c>
      <c r="F58" s="22">
        <f>'Биланс стања'!N83</f>
        <v>0</v>
      </c>
      <c r="G58" s="22">
        <f>'Биланс стања'!P83</f>
        <v>0</v>
      </c>
      <c r="H58" s="22">
        <f>'Биланс стања'!R83</f>
        <v>0</v>
      </c>
      <c r="I58" s="22"/>
      <c r="J58" s="22"/>
      <c r="K58" s="22"/>
      <c r="L58" s="22"/>
      <c r="M58" s="22"/>
      <c r="N58" s="22"/>
    </row>
    <row r="59" spans="2:14" ht="15">
      <c r="B59" s="12">
        <v>25</v>
      </c>
      <c r="C59" s="22" t="str">
        <f>'Биланс стања'!F84</f>
        <v>058</v>
      </c>
      <c r="D59" s="22" t="str">
        <f xml:space="preserve"> IF(LEN('Биланс стања'!H84)=0,"",'Биланс стања'!H84)</f>
        <v/>
      </c>
      <c r="E59" s="22">
        <f>'Биланс стања'!J84</f>
        <v>0</v>
      </c>
      <c r="F59" s="22">
        <f>'Биланс стања'!N84</f>
        <v>0</v>
      </c>
      <c r="G59" s="22">
        <f>'Биланс стања'!P84</f>
        <v>0</v>
      </c>
      <c r="H59" s="22">
        <f>'Биланс стања'!R84</f>
        <v>0</v>
      </c>
      <c r="I59" s="22"/>
      <c r="J59" s="22"/>
      <c r="K59" s="22"/>
      <c r="L59" s="22"/>
      <c r="M59" s="22"/>
      <c r="N59" s="22"/>
    </row>
    <row r="60" spans="2:14" ht="15">
      <c r="B60" s="12">
        <v>25</v>
      </c>
      <c r="C60" s="22" t="str">
        <f>'Биланс стања'!F85</f>
        <v>059</v>
      </c>
      <c r="D60" s="22" t="str">
        <f xml:space="preserve"> IF(LEN('Биланс стања'!H85)=0,"",'Биланс стања'!H85)</f>
        <v/>
      </c>
      <c r="E60" s="22">
        <f>'Биланс стања'!J85</f>
        <v>0</v>
      </c>
      <c r="F60" s="22">
        <f>'Биланс стања'!N85</f>
        <v>0</v>
      </c>
      <c r="G60" s="22">
        <f>'Биланс стања'!P85</f>
        <v>0</v>
      </c>
      <c r="H60" s="22">
        <f>'Биланс стања'!R85</f>
        <v>0</v>
      </c>
      <c r="I60" s="22"/>
      <c r="J60" s="22"/>
      <c r="K60" s="22"/>
      <c r="L60" s="22"/>
      <c r="M60" s="22"/>
      <c r="N60" s="22"/>
    </row>
    <row r="61" spans="2:14" ht="15">
      <c r="B61" s="12">
        <v>25</v>
      </c>
      <c r="C61" s="22" t="str">
        <f>'Биланс стања'!F86</f>
        <v>060</v>
      </c>
      <c r="D61" s="22" t="str">
        <f xml:space="preserve"> IF(LEN('Биланс стања'!H86)=0,"",'Биланс стања'!H86)</f>
        <v/>
      </c>
      <c r="E61" s="22">
        <f>'Биланс стања'!J86</f>
        <v>0</v>
      </c>
      <c r="F61" s="22">
        <f>'Биланс стања'!N86</f>
        <v>0</v>
      </c>
      <c r="G61" s="22">
        <f>'Биланс стања'!P86</f>
        <v>0</v>
      </c>
      <c r="H61" s="22">
        <f>'Биланс стања'!R86</f>
        <v>0</v>
      </c>
      <c r="I61" s="22"/>
      <c r="J61" s="22"/>
      <c r="K61" s="22"/>
      <c r="L61" s="22"/>
      <c r="M61" s="22"/>
      <c r="N61" s="22"/>
    </row>
    <row r="62" spans="2:14" ht="15">
      <c r="B62" s="12">
        <v>25</v>
      </c>
      <c r="C62" s="22" t="str">
        <f>'Биланс стања'!F87</f>
        <v>061</v>
      </c>
      <c r="D62" s="22" t="str">
        <f xml:space="preserve"> IF(LEN('Биланс стања'!H87)=0,"",'Биланс стања'!H87)</f>
        <v/>
      </c>
      <c r="E62" s="22">
        <f>'Биланс стања'!J87</f>
        <v>19006</v>
      </c>
      <c r="F62" s="22">
        <f>'Биланс стања'!N87</f>
        <v>0</v>
      </c>
      <c r="G62" s="22">
        <f>'Биланс стања'!P87</f>
        <v>19006</v>
      </c>
      <c r="H62" s="22">
        <f>'Биланс стања'!R87</f>
        <v>54888</v>
      </c>
      <c r="I62" s="22"/>
      <c r="J62" s="22"/>
      <c r="K62" s="22"/>
      <c r="L62" s="22"/>
      <c r="M62" s="22"/>
      <c r="N62" s="22"/>
    </row>
    <row r="63" spans="2:14" ht="15">
      <c r="B63" s="12">
        <v>25</v>
      </c>
      <c r="C63" s="22" t="str">
        <f>'Биланс стања'!F88</f>
        <v>062</v>
      </c>
      <c r="D63" s="22" t="str">
        <f xml:space="preserve"> IF(LEN('Биланс стања'!H88)=0,"",'Биланс стања'!H88)</f>
        <v/>
      </c>
      <c r="E63" s="22">
        <f>'Биланс стања'!J88</f>
        <v>0</v>
      </c>
      <c r="F63" s="22">
        <f>'Биланс стања'!N88</f>
        <v>0</v>
      </c>
      <c r="G63" s="22">
        <f>'Биланс стања'!P88</f>
        <v>0</v>
      </c>
      <c r="H63" s="22">
        <f>'Биланс стања'!R88</f>
        <v>0</v>
      </c>
      <c r="I63" s="22"/>
      <c r="J63" s="22"/>
      <c r="K63" s="22"/>
      <c r="L63" s="22"/>
      <c r="M63" s="22"/>
      <c r="N63" s="22"/>
    </row>
    <row r="64" spans="2:14" ht="15">
      <c r="B64" s="12">
        <v>25</v>
      </c>
      <c r="C64" s="22" t="str">
        <f>'Биланс стања'!F89</f>
        <v>063</v>
      </c>
      <c r="D64" s="22" t="str">
        <f xml:space="preserve"> IF(LEN('Биланс стања'!H89)=0,"",'Биланс стања'!H89)</f>
        <v/>
      </c>
      <c r="E64" s="22">
        <f>'Биланс стања'!J89</f>
        <v>19006</v>
      </c>
      <c r="F64" s="22">
        <f>'Биланс стања'!N89</f>
        <v>0</v>
      </c>
      <c r="G64" s="22">
        <f>'Биланс стања'!P89</f>
        <v>19006</v>
      </c>
      <c r="H64" s="22">
        <f>'Биланс стања'!R89</f>
        <v>54888</v>
      </c>
      <c r="I64" s="22"/>
      <c r="J64" s="22"/>
      <c r="K64" s="22"/>
      <c r="L64" s="22"/>
      <c r="M64" s="22"/>
      <c r="N64" s="22"/>
    </row>
    <row r="65" spans="2:14" ht="15">
      <c r="B65" s="12">
        <v>25</v>
      </c>
      <c r="C65" s="22" t="str">
        <f>'Биланс стања'!F90</f>
        <v>064</v>
      </c>
      <c r="D65" s="22" t="str">
        <f xml:space="preserve"> IF(LEN('Биланс стања'!H90)=0,"",'Биланс стања'!H90)</f>
        <v/>
      </c>
      <c r="E65" s="22">
        <f>'Биланс стања'!J90</f>
        <v>12465</v>
      </c>
      <c r="F65" s="22">
        <f>'Биланс стања'!N90</f>
        <v>0</v>
      </c>
      <c r="G65" s="22">
        <f>'Биланс стања'!P90</f>
        <v>12465</v>
      </c>
      <c r="H65" s="22">
        <f>'Биланс стања'!R90</f>
        <v>0</v>
      </c>
      <c r="I65" s="22"/>
      <c r="J65" s="22"/>
      <c r="K65" s="22"/>
      <c r="L65" s="22"/>
      <c r="M65" s="22"/>
      <c r="N65" s="22"/>
    </row>
    <row r="66" spans="2:14" ht="15">
      <c r="B66" s="12">
        <v>25</v>
      </c>
      <c r="C66" s="22" t="str">
        <f>'Биланс стања'!F91</f>
        <v>065</v>
      </c>
      <c r="D66" s="22" t="str">
        <f xml:space="preserve"> IF(LEN('Биланс стања'!H91)=0,"",'Биланс стања'!H91)</f>
        <v/>
      </c>
      <c r="E66" s="22">
        <f>'Биланс стања'!J91</f>
        <v>34943</v>
      </c>
      <c r="F66" s="22">
        <f>'Биланс стања'!N91</f>
        <v>0</v>
      </c>
      <c r="G66" s="22">
        <f>'Биланс стања'!P91</f>
        <v>34943</v>
      </c>
      <c r="H66" s="22">
        <f>'Биланс стања'!R91</f>
        <v>103386</v>
      </c>
      <c r="I66" s="22"/>
      <c r="J66" s="22"/>
      <c r="K66" s="22"/>
      <c r="L66" s="22"/>
      <c r="M66" s="22"/>
      <c r="N66" s="22"/>
    </row>
    <row r="67" spans="2:14" ht="15">
      <c r="B67" s="12">
        <v>25</v>
      </c>
      <c r="C67" s="22" t="str">
        <f>'Биланс стања'!F92</f>
        <v>066</v>
      </c>
      <c r="D67" s="22" t="str">
        <f xml:space="preserve"> IF(LEN('Биланс стања'!H92)=0,"",'Биланс стања'!H92)</f>
        <v/>
      </c>
      <c r="E67" s="22">
        <f>'Биланс стања'!J92</f>
        <v>1190669</v>
      </c>
      <c r="F67" s="22">
        <f>'Биланс стања'!N92</f>
        <v>831624</v>
      </c>
      <c r="G67" s="22">
        <f>'Биланс стања'!P92</f>
        <v>359045</v>
      </c>
      <c r="H67" s="22">
        <f>'Биланс стања'!R92</f>
        <v>915651</v>
      </c>
      <c r="I67" s="22"/>
      <c r="J67" s="22"/>
      <c r="K67" s="22"/>
      <c r="L67" s="22"/>
      <c r="M67" s="22"/>
      <c r="N67" s="22"/>
    </row>
    <row r="68" spans="2:14" ht="15">
      <c r="B68" s="12">
        <v>25</v>
      </c>
      <c r="C68" s="22" t="str">
        <f>'Биланс стања'!F93</f>
        <v>067</v>
      </c>
      <c r="D68" s="22" t="str">
        <f xml:space="preserve"> IF(LEN('Биланс стања'!H93)=0,"",'Биланс стања'!H93)</f>
        <v/>
      </c>
      <c r="E68" s="22">
        <f>'Биланс стања'!J93</f>
        <v>0</v>
      </c>
      <c r="F68" s="22">
        <f>'Биланс стања'!N93</f>
        <v>0</v>
      </c>
      <c r="G68" s="22">
        <f>'Биланс стања'!P93</f>
        <v>0</v>
      </c>
      <c r="H68" s="22">
        <f>'Биланс стања'!R93</f>
        <v>0</v>
      </c>
      <c r="I68" s="22"/>
      <c r="J68" s="22"/>
      <c r="K68" s="22"/>
      <c r="L68" s="22"/>
      <c r="M68" s="22"/>
      <c r="N68" s="22"/>
    </row>
    <row r="69" spans="2:14" ht="15">
      <c r="B69" s="12">
        <v>26</v>
      </c>
      <c r="C69" s="22">
        <f>'Биланс стања'!F99</f>
        <v>101</v>
      </c>
      <c r="D69" s="22" t="str">
        <f xml:space="preserve"> IF(LEN('Биланс стања'!H99)=0,"",'Биланс стања'!H99)</f>
        <v/>
      </c>
      <c r="E69" s="22">
        <f>'Биланс стања'!K99</f>
        <v>72098</v>
      </c>
      <c r="F69" s="22">
        <f>'Биланс стања'!P99</f>
        <v>580080</v>
      </c>
      <c r="G69" s="22"/>
      <c r="H69" s="22"/>
      <c r="I69" s="22"/>
      <c r="J69" s="22"/>
      <c r="K69" s="22"/>
      <c r="L69" s="22"/>
      <c r="M69" s="22"/>
      <c r="N69" s="22"/>
    </row>
    <row r="70" spans="2:14" ht="15">
      <c r="B70" s="12">
        <v>26</v>
      </c>
      <c r="C70" s="22">
        <f>'Биланс стања'!F101</f>
        <v>102</v>
      </c>
      <c r="D70" s="22" t="str">
        <f>IF(LEN('Биланс стања'!H101)=0,"",'Биланс стања'!H101)</f>
        <v/>
      </c>
      <c r="E70" s="22">
        <f>'Биланс стања'!K101</f>
        <v>515995</v>
      </c>
      <c r="F70" s="22">
        <f>'Биланс стања'!P101</f>
        <v>515995</v>
      </c>
      <c r="G70" s="22"/>
      <c r="H70" s="22"/>
      <c r="I70" s="22"/>
      <c r="J70" s="22"/>
      <c r="K70" s="22"/>
      <c r="L70" s="22"/>
      <c r="M70" s="22"/>
      <c r="N70" s="22"/>
    </row>
    <row r="71" spans="2:14" ht="15">
      <c r="B71" s="12">
        <v>26</v>
      </c>
      <c r="C71" s="22">
        <f>'Биланс стања'!F102</f>
        <v>103</v>
      </c>
      <c r="D71" s="22" t="str">
        <f>IF(LEN('Биланс стања'!H102)=0,"",'Биланс стања'!H102)</f>
        <v/>
      </c>
      <c r="E71" s="22">
        <f>'Биланс стања'!K102</f>
        <v>515995</v>
      </c>
      <c r="F71" s="22">
        <f>'Биланс стања'!P102</f>
        <v>515995</v>
      </c>
      <c r="G71" s="22"/>
      <c r="H71" s="22"/>
      <c r="I71" s="22"/>
      <c r="J71" s="22"/>
      <c r="K71" s="22"/>
      <c r="L71" s="22"/>
      <c r="M71" s="22"/>
      <c r="N71" s="22"/>
    </row>
    <row r="72" spans="2:14" ht="15">
      <c r="B72" s="12">
        <v>26</v>
      </c>
      <c r="C72" s="22">
        <f>'Биланс стања'!F103</f>
        <v>104</v>
      </c>
      <c r="D72" s="22" t="str">
        <f>IF(LEN('Биланс стања'!H103)=0,"",'Биланс стања'!H103)</f>
        <v/>
      </c>
      <c r="E72" s="22">
        <f>'Биланс стања'!K103</f>
        <v>515995</v>
      </c>
      <c r="F72" s="22">
        <f>'Биланс стања'!P103</f>
        <v>515995</v>
      </c>
      <c r="G72" s="22"/>
      <c r="H72" s="22"/>
      <c r="I72" s="22"/>
      <c r="J72" s="22"/>
      <c r="K72" s="22"/>
      <c r="L72" s="22"/>
      <c r="M72" s="22"/>
      <c r="N72" s="22"/>
    </row>
    <row r="73" spans="2:14" ht="15">
      <c r="B73" s="12">
        <v>26</v>
      </c>
      <c r="C73" s="22">
        <f>'Биланс стања'!F104</f>
        <v>105</v>
      </c>
      <c r="D73" s="22" t="str">
        <f>IF(LEN('Биланс стања'!H104)=0,"",'Биланс стања'!H104)</f>
        <v/>
      </c>
      <c r="E73" s="22">
        <f>'Биланс стања'!K104</f>
        <v>0</v>
      </c>
      <c r="F73" s="22">
        <f>'Биланс стања'!P104</f>
        <v>0</v>
      </c>
      <c r="G73" s="22"/>
      <c r="H73" s="22"/>
      <c r="I73" s="22"/>
      <c r="J73" s="22"/>
      <c r="K73" s="22"/>
      <c r="L73" s="22"/>
      <c r="M73" s="22"/>
      <c r="N73" s="22"/>
    </row>
    <row r="74" spans="2:14" ht="15">
      <c r="B74" s="12">
        <v>26</v>
      </c>
      <c r="C74" s="22">
        <f>'Биланс стања'!F105</f>
        <v>106</v>
      </c>
      <c r="D74" s="22" t="str">
        <f>IF(LEN('Биланс стања'!H105)=0,"",'Биланс стања'!H105)</f>
        <v/>
      </c>
      <c r="E74" s="22">
        <f>'Биланс стања'!K105</f>
        <v>0</v>
      </c>
      <c r="F74" s="22">
        <f>'Биланс стања'!P105</f>
        <v>0</v>
      </c>
      <c r="G74" s="22"/>
      <c r="H74" s="22"/>
      <c r="I74" s="22"/>
      <c r="J74" s="22"/>
      <c r="K74" s="22"/>
      <c r="L74" s="22"/>
      <c r="M74" s="22"/>
      <c r="N74" s="22"/>
    </row>
    <row r="75" spans="2:14" ht="15">
      <c r="B75" s="12">
        <v>26</v>
      </c>
      <c r="C75" s="22">
        <f>'Биланс стања'!F106</f>
        <v>107</v>
      </c>
      <c r="D75" s="22" t="str">
        <f>IF(LEN('Биланс стања'!H106)=0,"",'Биланс стања'!H106)</f>
        <v/>
      </c>
      <c r="E75" s="22">
        <f>'Биланс стања'!K106</f>
        <v>0</v>
      </c>
      <c r="F75" s="22">
        <f>'Биланс стања'!P106</f>
        <v>0</v>
      </c>
      <c r="G75" s="22"/>
      <c r="H75" s="22"/>
      <c r="I75" s="22"/>
      <c r="J75" s="22"/>
      <c r="K75" s="22"/>
      <c r="L75" s="22"/>
      <c r="M75" s="22"/>
      <c r="N75" s="22"/>
    </row>
    <row r="76" spans="2:14" ht="15">
      <c r="B76" s="12">
        <v>26</v>
      </c>
      <c r="C76" s="22">
        <f>'Биланс стања'!F107</f>
        <v>108</v>
      </c>
      <c r="D76" s="22" t="str">
        <f>IF(LEN('Биланс стања'!H107)=0,"",'Биланс стања'!H107)</f>
        <v/>
      </c>
      <c r="E76" s="22">
        <f>'Биланс стања'!K107</f>
        <v>0</v>
      </c>
      <c r="F76" s="22">
        <f>'Биланс стања'!P107</f>
        <v>0</v>
      </c>
      <c r="G76" s="22"/>
      <c r="H76" s="22"/>
      <c r="I76" s="22"/>
      <c r="J76" s="22"/>
      <c r="K76" s="22"/>
      <c r="L76" s="22"/>
      <c r="M76" s="22"/>
      <c r="N76" s="22"/>
    </row>
    <row r="77" spans="2:14" ht="15">
      <c r="B77" s="12">
        <v>26</v>
      </c>
      <c r="C77" s="22">
        <f>'Биланс стања'!F108</f>
        <v>109</v>
      </c>
      <c r="D77" s="22" t="str">
        <f>IF(LEN('Биланс стања'!H108)=0,"",'Биланс стања'!H108)</f>
        <v/>
      </c>
      <c r="E77" s="22">
        <f>'Биланс стања'!K108</f>
        <v>0</v>
      </c>
      <c r="F77" s="22">
        <f>'Биланс стања'!P108</f>
        <v>0</v>
      </c>
      <c r="G77" s="22"/>
      <c r="H77" s="22"/>
      <c r="I77" s="22"/>
      <c r="J77" s="22"/>
      <c r="K77" s="22"/>
      <c r="L77" s="22"/>
      <c r="M77" s="22"/>
      <c r="N77" s="22"/>
    </row>
    <row r="78" spans="2:14" ht="15">
      <c r="B78" s="12">
        <v>26</v>
      </c>
      <c r="C78" s="22">
        <f>'Биланс стања'!F109</f>
        <v>110</v>
      </c>
      <c r="D78" s="22" t="str">
        <f>IF(LEN('Биланс стања'!H109)=0,"",'Биланс стања'!H109)</f>
        <v/>
      </c>
      <c r="E78" s="22">
        <f>'Биланс стања'!K109</f>
        <v>0</v>
      </c>
      <c r="F78" s="22">
        <f>'Биланс стања'!P109</f>
        <v>0</v>
      </c>
      <c r="G78" s="22"/>
      <c r="H78" s="22"/>
      <c r="I78" s="22"/>
      <c r="J78" s="22"/>
      <c r="K78" s="22"/>
      <c r="L78" s="22"/>
      <c r="M78" s="22"/>
      <c r="N78" s="22"/>
    </row>
    <row r="79" spans="2:14" ht="15">
      <c r="B79" s="12">
        <v>26</v>
      </c>
      <c r="C79" s="22">
        <f>'Биланс стања'!F110</f>
        <v>111</v>
      </c>
      <c r="D79" s="22" t="str">
        <f>IF(LEN('Биланс стања'!H110)=0,"",'Биланс стања'!H110)</f>
        <v/>
      </c>
      <c r="E79" s="22">
        <f>'Биланс стања'!K110</f>
        <v>0</v>
      </c>
      <c r="F79" s="22">
        <f>'Биланс стања'!P110</f>
        <v>0</v>
      </c>
      <c r="G79" s="22"/>
      <c r="H79" s="22"/>
      <c r="I79" s="22"/>
      <c r="J79" s="22"/>
      <c r="K79" s="22"/>
      <c r="L79" s="22"/>
      <c r="M79" s="22"/>
      <c r="N79" s="22"/>
    </row>
    <row r="80" spans="2:14" ht="15">
      <c r="B80" s="12">
        <v>26</v>
      </c>
      <c r="C80" s="22">
        <f>'Биланс стања'!F111</f>
        <v>112</v>
      </c>
      <c r="D80" s="22" t="str">
        <f>IF(LEN('Биланс стања'!H111)=0,"",'Биланс стања'!H111)</f>
        <v/>
      </c>
      <c r="E80" s="22">
        <f>'Биланс стања'!K111</f>
        <v>0</v>
      </c>
      <c r="F80" s="22">
        <f>'Биланс стања'!P111</f>
        <v>0</v>
      </c>
      <c r="G80" s="22"/>
      <c r="H80" s="22"/>
      <c r="I80" s="22"/>
      <c r="J80" s="22"/>
      <c r="K80" s="22"/>
      <c r="L80" s="22"/>
      <c r="M80" s="22"/>
      <c r="N80" s="22"/>
    </row>
    <row r="81" spans="2:14" ht="15">
      <c r="B81" s="12">
        <v>26</v>
      </c>
      <c r="C81" s="22">
        <f>'Биланс стања'!F112</f>
        <v>113</v>
      </c>
      <c r="D81" s="22" t="str">
        <f>IF(LEN('Биланс стања'!H112)=0,"",'Биланс стања'!H112)</f>
        <v/>
      </c>
      <c r="E81" s="22">
        <f>'Биланс стања'!K112</f>
        <v>0</v>
      </c>
      <c r="F81" s="22">
        <f>'Биланс стања'!P112</f>
        <v>0</v>
      </c>
      <c r="G81" s="22"/>
      <c r="H81" s="22"/>
      <c r="I81" s="22"/>
      <c r="J81" s="22"/>
      <c r="K81" s="22"/>
      <c r="L81" s="22"/>
      <c r="M81" s="22"/>
      <c r="N81" s="22"/>
    </row>
    <row r="82" spans="2:14" ht="15">
      <c r="B82" s="12">
        <v>26</v>
      </c>
      <c r="C82" s="22">
        <f>'Биланс стања'!F113</f>
        <v>114</v>
      </c>
      <c r="D82" s="22" t="str">
        <f>IF(LEN('Биланс стања'!H113)=0,"",'Биланс стања'!H113)</f>
        <v/>
      </c>
      <c r="E82" s="22">
        <f>'Биланс стања'!K113</f>
        <v>0</v>
      </c>
      <c r="F82" s="22">
        <f>'Биланс стања'!P113</f>
        <v>0</v>
      </c>
      <c r="G82" s="22"/>
      <c r="H82" s="22"/>
      <c r="I82" s="22"/>
      <c r="J82" s="22"/>
      <c r="K82" s="22"/>
      <c r="L82" s="22"/>
      <c r="M82" s="22"/>
      <c r="N82" s="22"/>
    </row>
    <row r="83" spans="2:14" ht="15">
      <c r="B83" s="12">
        <v>26</v>
      </c>
      <c r="C83" s="22">
        <f>'Биланс стања'!F114</f>
        <v>115</v>
      </c>
      <c r="D83" s="22" t="str">
        <f>IF(LEN('Биланс стања'!H114)=0,"",'Биланс стања'!H114)</f>
        <v/>
      </c>
      <c r="E83" s="22">
        <f>'Биланс стања'!K114</f>
        <v>9270</v>
      </c>
      <c r="F83" s="22">
        <f>'Биланс стања'!P114</f>
        <v>9038</v>
      </c>
      <c r="G83" s="22"/>
      <c r="H83" s="22"/>
      <c r="I83" s="22"/>
      <c r="J83" s="22"/>
      <c r="K83" s="22"/>
      <c r="L83" s="22"/>
      <c r="M83" s="22"/>
      <c r="N83" s="22"/>
    </row>
    <row r="84" spans="2:14" ht="15">
      <c r="B84" s="12">
        <v>26</v>
      </c>
      <c r="C84" s="22">
        <f>'Биланс стања'!F115</f>
        <v>116</v>
      </c>
      <c r="D84" s="22" t="str">
        <f>IF(LEN('Биланс стања'!H115)=0,"",'Биланс стања'!H115)</f>
        <v/>
      </c>
      <c r="E84" s="22">
        <f>'Биланс стања'!K115</f>
        <v>3196</v>
      </c>
      <c r="F84" s="22">
        <f>'Биланс стања'!P115</f>
        <v>3116</v>
      </c>
      <c r="G84" s="22"/>
      <c r="H84" s="22"/>
      <c r="I84" s="22"/>
      <c r="J84" s="22"/>
      <c r="K84" s="22"/>
      <c r="L84" s="22"/>
      <c r="M84" s="22"/>
      <c r="N84" s="22"/>
    </row>
    <row r="85" spans="2:14" ht="15">
      <c r="B85" s="12">
        <v>26</v>
      </c>
      <c r="C85" s="22">
        <f>'Биланс стања'!F116</f>
        <v>117</v>
      </c>
      <c r="D85" s="22" t="str">
        <f>IF(LEN('Биланс стања'!H116)=0,"",'Биланс стања'!H116)</f>
        <v/>
      </c>
      <c r="E85" s="22">
        <f>'Биланс стања'!K116</f>
        <v>6074</v>
      </c>
      <c r="F85" s="22">
        <f>'Биланс стања'!P116</f>
        <v>5922</v>
      </c>
      <c r="G85" s="22"/>
      <c r="H85" s="22"/>
      <c r="I85" s="22"/>
      <c r="J85" s="22"/>
      <c r="K85" s="22"/>
      <c r="L85" s="22"/>
      <c r="M85" s="22"/>
      <c r="N85" s="22"/>
    </row>
    <row r="86" spans="2:14" ht="15">
      <c r="B86" s="12">
        <v>26</v>
      </c>
      <c r="C86" s="22">
        <f>'Биланс стања'!F117</f>
        <v>118</v>
      </c>
      <c r="D86" s="22" t="str">
        <f>IF(LEN('Биланс стања'!H117)=0,"",'Биланс стања'!H117)</f>
        <v/>
      </c>
      <c r="E86" s="22">
        <f>'Биланс стања'!K117</f>
        <v>0</v>
      </c>
      <c r="F86" s="22">
        <f>'Биланс стања'!P117</f>
        <v>0</v>
      </c>
      <c r="G86" s="22"/>
      <c r="H86" s="22"/>
      <c r="I86" s="22"/>
      <c r="J86" s="22"/>
      <c r="K86" s="22"/>
      <c r="L86" s="22"/>
      <c r="M86" s="22"/>
      <c r="N86" s="22"/>
    </row>
    <row r="87" spans="2:14" ht="15">
      <c r="B87" s="12">
        <v>26</v>
      </c>
      <c r="C87" s="22">
        <f>'Биланс стања'!F118</f>
        <v>119</v>
      </c>
      <c r="D87" s="22" t="str">
        <f>IF(LEN('Биланс стања'!H118)=0,"",'Биланс стања'!H118)</f>
        <v/>
      </c>
      <c r="E87" s="22">
        <f>'Биланс стања'!K118</f>
        <v>0</v>
      </c>
      <c r="F87" s="22">
        <f>'Биланс стања'!P118</f>
        <v>0</v>
      </c>
      <c r="G87" s="22"/>
      <c r="H87" s="22"/>
      <c r="I87" s="22"/>
      <c r="J87" s="22"/>
      <c r="K87" s="22"/>
      <c r="L87" s="22"/>
      <c r="M87" s="22"/>
      <c r="N87" s="22"/>
    </row>
    <row r="88" spans="2:14" ht="15">
      <c r="B88" s="12">
        <v>26</v>
      </c>
      <c r="C88" s="22">
        <f>'Биланс стања'!F119</f>
        <v>120</v>
      </c>
      <c r="D88" s="22" t="str">
        <f>IF(LEN('Биланс стања'!H119)=0,"",'Биланс стања'!H119)</f>
        <v/>
      </c>
      <c r="E88" s="22">
        <f>'Биланс стања'!K119</f>
        <v>0</v>
      </c>
      <c r="F88" s="22">
        <f>'Биланс стања'!P119</f>
        <v>0</v>
      </c>
      <c r="G88" s="22"/>
      <c r="H88" s="22"/>
      <c r="I88" s="22"/>
      <c r="J88" s="22"/>
      <c r="K88" s="22"/>
      <c r="L88" s="22"/>
      <c r="M88" s="22"/>
      <c r="N88" s="22"/>
    </row>
    <row r="89" spans="2:14" ht="15">
      <c r="B89" s="12">
        <v>26</v>
      </c>
      <c r="C89" s="22">
        <f>'Биланс стања'!F120</f>
        <v>121</v>
      </c>
      <c r="D89" s="22" t="str">
        <f>IF(LEN('Биланс стања'!H120)=0,"",'Биланс стања'!H120)</f>
        <v/>
      </c>
      <c r="E89" s="22">
        <f>'Биланс стања'!K120</f>
        <v>0</v>
      </c>
      <c r="F89" s="22">
        <f>'Биланс стања'!P120</f>
        <v>0</v>
      </c>
      <c r="G89" s="22"/>
      <c r="H89" s="22"/>
      <c r="I89" s="22"/>
      <c r="J89" s="22"/>
      <c r="K89" s="22"/>
      <c r="L89" s="22"/>
      <c r="M89" s="22"/>
      <c r="N89" s="22"/>
    </row>
    <row r="90" spans="2:14" ht="15">
      <c r="B90" s="12">
        <v>26</v>
      </c>
      <c r="C90" s="22">
        <f>'Биланс стања'!F121</f>
        <v>122</v>
      </c>
      <c r="D90" s="22" t="str">
        <f>IF(LEN('Биланс стања'!H121)=0,"",'Биланс стања'!H121)</f>
        <v/>
      </c>
      <c r="E90" s="22">
        <f>'Биланс стања'!K121</f>
        <v>0</v>
      </c>
      <c r="F90" s="22">
        <f>'Биланс стања'!P121</f>
        <v>0</v>
      </c>
      <c r="G90" s="22"/>
      <c r="H90" s="22"/>
      <c r="I90" s="22"/>
      <c r="J90" s="22"/>
      <c r="K90" s="22"/>
      <c r="L90" s="22"/>
      <c r="M90" s="22"/>
      <c r="N90" s="22"/>
    </row>
    <row r="91" spans="2:14" ht="15">
      <c r="B91" s="12">
        <v>26</v>
      </c>
      <c r="C91" s="22">
        <f>'Биланс стања'!F122</f>
        <v>123</v>
      </c>
      <c r="D91" s="22" t="str">
        <f>IF(LEN('Биланс стања'!H122)=0,"",'Биланс стања'!H122)</f>
        <v/>
      </c>
      <c r="E91" s="22">
        <f>'Биланс стања'!K122</f>
        <v>0</v>
      </c>
      <c r="F91" s="22">
        <f>'Биланс стања'!P122</f>
        <v>0</v>
      </c>
      <c r="G91" s="22"/>
      <c r="H91" s="22"/>
      <c r="I91" s="22"/>
      <c r="J91" s="22"/>
      <c r="K91" s="22"/>
      <c r="L91" s="22"/>
      <c r="M91" s="22"/>
      <c r="N91" s="22"/>
    </row>
    <row r="92" spans="2:14" ht="15">
      <c r="B92" s="12">
        <v>26</v>
      </c>
      <c r="C92" s="22">
        <f>'Биланс стања'!F123</f>
        <v>124</v>
      </c>
      <c r="D92" s="22" t="str">
        <f>IF(LEN('Биланс стања'!H123)=0,"",'Биланс стања'!H123)</f>
        <v/>
      </c>
      <c r="E92" s="22">
        <f>'Биланс стања'!K123</f>
        <v>54816</v>
      </c>
      <c r="F92" s="22">
        <f>'Биланс стања'!P123</f>
        <v>55047</v>
      </c>
      <c r="G92" s="22"/>
      <c r="H92" s="22"/>
      <c r="I92" s="22"/>
      <c r="J92" s="22"/>
      <c r="K92" s="22"/>
      <c r="L92" s="22"/>
      <c r="M92" s="22"/>
      <c r="N92" s="22"/>
    </row>
    <row r="93" spans="2:14" ht="15">
      <c r="B93" s="12">
        <v>26</v>
      </c>
      <c r="C93" s="22">
        <f>'Биланс стања'!F124</f>
        <v>125</v>
      </c>
      <c r="D93" s="22" t="str">
        <f>IF(LEN('Биланс стања'!H124)=0,"",'Биланс стања'!H124)</f>
        <v/>
      </c>
      <c r="E93" s="22">
        <f>'Биланс стања'!K124</f>
        <v>54816</v>
      </c>
      <c r="F93" s="22">
        <f>'Биланс стања'!P124</f>
        <v>53446</v>
      </c>
      <c r="G93" s="22"/>
      <c r="H93" s="22"/>
      <c r="I93" s="22"/>
      <c r="J93" s="22"/>
      <c r="K93" s="22"/>
      <c r="L93" s="22"/>
      <c r="M93" s="22"/>
      <c r="N93" s="22"/>
    </row>
    <row r="94" spans="2:14" ht="15">
      <c r="B94" s="12">
        <v>26</v>
      </c>
      <c r="C94" s="22">
        <f>'Биланс стања'!F125</f>
        <v>126</v>
      </c>
      <c r="D94" s="22" t="str">
        <f>IF(LEN('Биланс стања'!H125)=0,"",'Биланс стања'!H125)</f>
        <v/>
      </c>
      <c r="E94" s="22">
        <f>'Биланс стања'!K125</f>
        <v>0</v>
      </c>
      <c r="F94" s="22">
        <f>'Биланс стања'!P125</f>
        <v>1601</v>
      </c>
      <c r="G94" s="22"/>
      <c r="H94" s="22"/>
      <c r="I94" s="22"/>
      <c r="J94" s="22"/>
      <c r="K94" s="22"/>
      <c r="L94" s="22"/>
      <c r="M94" s="22"/>
      <c r="N94" s="22"/>
    </row>
    <row r="95" spans="2:14" ht="15">
      <c r="B95" s="12">
        <v>26</v>
      </c>
      <c r="C95" s="22">
        <f>'Биланс стања'!F126</f>
        <v>127</v>
      </c>
      <c r="D95" s="22" t="str">
        <f>IF(LEN('Биланс стања'!H126)=0,"",'Биланс стања'!H126)</f>
        <v/>
      </c>
      <c r="E95" s="22">
        <f>'Биланс стања'!K126</f>
        <v>0</v>
      </c>
      <c r="F95" s="22">
        <f>'Биланс стања'!P126</f>
        <v>0</v>
      </c>
      <c r="G95" s="22"/>
      <c r="H95" s="22"/>
      <c r="I95" s="22"/>
      <c r="J95" s="22"/>
      <c r="K95" s="22"/>
      <c r="L95" s="22"/>
      <c r="M95" s="22"/>
      <c r="N95" s="22"/>
    </row>
    <row r="96" spans="2:14" ht="15">
      <c r="B96" s="12">
        <v>26</v>
      </c>
      <c r="C96" s="22">
        <f>'Биланс стања'!F127</f>
        <v>128</v>
      </c>
      <c r="D96" s="22" t="str">
        <f>IF(LEN('Биланс стања'!H127)=0,"",'Биланс стања'!H127)</f>
        <v/>
      </c>
      <c r="E96" s="22">
        <f>'Биланс стања'!K127</f>
        <v>507983</v>
      </c>
      <c r="F96" s="22">
        <f>'Биланс стања'!P127</f>
        <v>0</v>
      </c>
      <c r="G96" s="22"/>
      <c r="H96" s="22"/>
      <c r="I96" s="22"/>
      <c r="J96" s="22"/>
      <c r="K96" s="22"/>
      <c r="L96" s="22"/>
      <c r="M96" s="22"/>
      <c r="N96" s="22"/>
    </row>
    <row r="97" spans="2:14" ht="15">
      <c r="B97" s="12">
        <v>26</v>
      </c>
      <c r="C97" s="22">
        <f>'Биланс стања'!F128</f>
        <v>129</v>
      </c>
      <c r="D97" s="22" t="str">
        <f>IF(LEN('Биланс стања'!H128)=0,"",'Биланс стања'!H128)</f>
        <v/>
      </c>
      <c r="E97" s="22">
        <f>'Биланс стања'!K128</f>
        <v>0</v>
      </c>
      <c r="F97" s="22">
        <f>'Биланс стања'!P128</f>
        <v>0</v>
      </c>
      <c r="G97" s="22"/>
      <c r="H97" s="22"/>
      <c r="I97" s="22"/>
      <c r="J97" s="22"/>
      <c r="K97" s="22"/>
      <c r="L97" s="22"/>
      <c r="M97" s="22"/>
      <c r="N97" s="22"/>
    </row>
    <row r="98" spans="2:14" ht="15">
      <c r="B98" s="12">
        <v>26</v>
      </c>
      <c r="C98" s="22">
        <f>'Биланс стања'!F129</f>
        <v>130</v>
      </c>
      <c r="D98" s="22" t="str">
        <f>IF(LEN('Биланс стања'!H129)=0,"",'Биланс стања'!H129)</f>
        <v/>
      </c>
      <c r="E98" s="22">
        <f>'Биланс стања'!K129</f>
        <v>507983</v>
      </c>
      <c r="F98" s="22">
        <f>'Биланс стања'!P129</f>
        <v>0</v>
      </c>
      <c r="G98" s="22"/>
      <c r="H98" s="22"/>
      <c r="I98" s="22"/>
      <c r="J98" s="22"/>
      <c r="K98" s="22"/>
      <c r="L98" s="22"/>
      <c r="M98" s="22"/>
      <c r="N98" s="22"/>
    </row>
    <row r="99" spans="2:14" ht="15">
      <c r="B99" s="12">
        <v>26</v>
      </c>
      <c r="C99" s="22">
        <f>'Биланс стања'!F130</f>
        <v>131</v>
      </c>
      <c r="D99" s="22" t="str">
        <f>IF(LEN('Биланс стања'!H130)=0,"",'Биланс стања'!H130)</f>
        <v/>
      </c>
      <c r="E99" s="22">
        <f>'Биланс стања'!K130</f>
        <v>0</v>
      </c>
      <c r="F99" s="22">
        <f>'Биланс стања'!P130</f>
        <v>0</v>
      </c>
      <c r="G99" s="22"/>
      <c r="H99" s="22"/>
      <c r="I99" s="22"/>
      <c r="J99" s="22"/>
      <c r="K99" s="22"/>
      <c r="L99" s="22"/>
      <c r="M99" s="22"/>
      <c r="N99" s="22"/>
    </row>
    <row r="100" spans="2:14" ht="15">
      <c r="B100" s="12">
        <v>26</v>
      </c>
      <c r="C100" s="22">
        <f>'Биланс стања'!F131</f>
        <v>132</v>
      </c>
      <c r="D100" s="22" t="str">
        <f>IF(LEN('Биланс стања'!H131)=0,"",'Биланс стања'!H131)</f>
        <v/>
      </c>
      <c r="E100" s="22">
        <f>'Биланс стања'!K131</f>
        <v>0</v>
      </c>
      <c r="F100" s="22">
        <f>'Биланс стања'!P131</f>
        <v>3439</v>
      </c>
      <c r="G100" s="22"/>
      <c r="H100" s="22"/>
      <c r="I100" s="22"/>
      <c r="J100" s="22"/>
      <c r="K100" s="22"/>
      <c r="L100" s="22"/>
      <c r="M100" s="22"/>
      <c r="N100" s="22"/>
    </row>
    <row r="101" spans="2:14" ht="15">
      <c r="B101" s="12">
        <v>26</v>
      </c>
      <c r="C101" s="22">
        <f>'Биланс стања'!F132</f>
        <v>133</v>
      </c>
      <c r="D101" s="22" t="str">
        <f>IF(LEN('Биланс стања'!H132)=0,"",'Биланс стања'!H132)</f>
        <v/>
      </c>
      <c r="E101" s="22">
        <f>'Биланс стања'!K132</f>
        <v>0</v>
      </c>
      <c r="F101" s="22">
        <f>'Биланс стања'!P132</f>
        <v>0</v>
      </c>
      <c r="G101" s="22"/>
      <c r="H101" s="22"/>
      <c r="I101" s="22"/>
      <c r="J101" s="22"/>
      <c r="K101" s="22"/>
      <c r="L101" s="22"/>
      <c r="M101" s="22"/>
      <c r="N101" s="22"/>
    </row>
    <row r="102" spans="2:14" ht="15">
      <c r="B102" s="12">
        <v>26</v>
      </c>
      <c r="C102" s="22">
        <f>'Биланс стања'!F133</f>
        <v>134</v>
      </c>
      <c r="D102" s="22" t="str">
        <f>IF(LEN('Биланс стања'!H133)=0,"",'Биланс стања'!H133)</f>
        <v/>
      </c>
      <c r="E102" s="22">
        <f>'Биланс стања'!K133</f>
        <v>0</v>
      </c>
      <c r="F102" s="22">
        <f>'Биланс стања'!P133</f>
        <v>0</v>
      </c>
      <c r="G102" s="22"/>
      <c r="H102" s="22"/>
      <c r="I102" s="22"/>
      <c r="J102" s="22"/>
      <c r="K102" s="22"/>
      <c r="L102" s="22"/>
      <c r="M102" s="22"/>
      <c r="N102" s="22"/>
    </row>
    <row r="103" spans="2:14" ht="15">
      <c r="B103" s="12">
        <v>26</v>
      </c>
      <c r="C103" s="22">
        <f>'Биланс стања'!F134</f>
        <v>135</v>
      </c>
      <c r="D103" s="22" t="str">
        <f>IF(LEN('Биланс стања'!H134)=0,"",'Биланс стања'!H134)</f>
        <v/>
      </c>
      <c r="E103" s="22">
        <f>'Биланс стања'!K134</f>
        <v>0</v>
      </c>
      <c r="F103" s="22">
        <f>'Биланс стања'!P134</f>
        <v>0</v>
      </c>
      <c r="G103" s="22"/>
      <c r="H103" s="22"/>
      <c r="I103" s="22"/>
      <c r="J103" s="22"/>
      <c r="K103" s="22"/>
      <c r="L103" s="22"/>
      <c r="M103" s="22"/>
      <c r="N103" s="22"/>
    </row>
    <row r="104" spans="2:14" ht="15">
      <c r="B104" s="12">
        <v>26</v>
      </c>
      <c r="C104" s="22">
        <f>'Биланс стања'!F135</f>
        <v>136</v>
      </c>
      <c r="D104" s="22" t="str">
        <f>IF(LEN('Биланс стања'!H135)=0,"",'Биланс стања'!H135)</f>
        <v/>
      </c>
      <c r="E104" s="22">
        <f>'Биланс стања'!K135</f>
        <v>0</v>
      </c>
      <c r="F104" s="22">
        <f>'Биланс стања'!P135</f>
        <v>0</v>
      </c>
      <c r="G104" s="22"/>
      <c r="H104" s="22"/>
      <c r="I104" s="22"/>
      <c r="J104" s="22"/>
      <c r="K104" s="22"/>
      <c r="L104" s="22"/>
      <c r="M104" s="22"/>
      <c r="N104" s="22"/>
    </row>
    <row r="105" spans="2:14" ht="15">
      <c r="B105" s="12">
        <v>26</v>
      </c>
      <c r="C105" s="22">
        <f>'Биланс стања'!F136</f>
        <v>137</v>
      </c>
      <c r="D105" s="22" t="str">
        <f>IF(LEN('Биланс стања'!H136)=0,"",'Биланс стања'!H136)</f>
        <v/>
      </c>
      <c r="E105" s="22">
        <f>'Биланс стања'!K136</f>
        <v>0</v>
      </c>
      <c r="F105" s="22">
        <f>'Биланс стања'!P136</f>
        <v>3439</v>
      </c>
      <c r="G105" s="22"/>
      <c r="H105" s="22"/>
      <c r="I105" s="22"/>
      <c r="J105" s="22"/>
      <c r="K105" s="22"/>
      <c r="L105" s="22"/>
      <c r="M105" s="22"/>
      <c r="N105" s="22"/>
    </row>
    <row r="106" spans="2:14" ht="15">
      <c r="B106" s="12">
        <v>26</v>
      </c>
      <c r="C106" s="22">
        <f>'Биланс стања'!F137</f>
        <v>138</v>
      </c>
      <c r="D106" s="22" t="str">
        <f>IF(LEN('Биланс стања'!H137)=0,"",'Биланс стања'!H137)</f>
        <v/>
      </c>
      <c r="E106" s="22">
        <f>'Биланс стања'!K137</f>
        <v>0</v>
      </c>
      <c r="F106" s="22">
        <f>'Биланс стања'!P137</f>
        <v>0</v>
      </c>
      <c r="G106" s="22"/>
      <c r="H106" s="22"/>
      <c r="I106" s="22"/>
      <c r="J106" s="22"/>
      <c r="K106" s="22"/>
      <c r="L106" s="22"/>
      <c r="M106" s="22"/>
      <c r="N106" s="22"/>
    </row>
    <row r="107" spans="2:14" ht="15">
      <c r="B107" s="12">
        <v>26</v>
      </c>
      <c r="C107" s="22">
        <f>'Биланс стања'!F138</f>
        <v>139</v>
      </c>
      <c r="D107" s="22" t="str">
        <f>IF(LEN('Биланс стања'!H138)=0,"",'Биланс стања'!H138)</f>
        <v/>
      </c>
      <c r="E107" s="22">
        <f>'Биланс стања'!K138</f>
        <v>0</v>
      </c>
      <c r="F107" s="22">
        <f>'Биланс стања'!P138</f>
        <v>3439</v>
      </c>
      <c r="G107" s="22"/>
      <c r="H107" s="22"/>
      <c r="I107" s="22"/>
      <c r="J107" s="22"/>
      <c r="K107" s="22"/>
      <c r="L107" s="22"/>
      <c r="M107" s="22"/>
      <c r="N107" s="22"/>
    </row>
    <row r="108" spans="2:14" ht="15">
      <c r="B108" s="12">
        <v>26</v>
      </c>
      <c r="C108" s="22">
        <f>'Биланс стања'!F139</f>
        <v>140</v>
      </c>
      <c r="D108" s="22" t="str">
        <f>IF(LEN('Биланс стања'!H139)=0,"",'Биланс стања'!H139)</f>
        <v/>
      </c>
      <c r="E108" s="22">
        <f>'Биланс стања'!K139</f>
        <v>0</v>
      </c>
      <c r="F108" s="22">
        <f>'Биланс стања'!P139</f>
        <v>0</v>
      </c>
      <c r="G108" s="22"/>
      <c r="H108" s="22"/>
      <c r="I108" s="22"/>
      <c r="J108" s="22"/>
      <c r="K108" s="22"/>
      <c r="L108" s="22"/>
      <c r="M108" s="22"/>
      <c r="N108" s="22"/>
    </row>
    <row r="109" spans="2:14" ht="15">
      <c r="B109" s="12">
        <v>26</v>
      </c>
      <c r="C109" s="22">
        <f>'Биланс стања'!F140</f>
        <v>141</v>
      </c>
      <c r="D109" s="22" t="str">
        <f>IF(LEN('Биланс стања'!H140)=0,"",'Биланс стања'!H140)</f>
        <v/>
      </c>
      <c r="E109" s="22">
        <f>'Биланс стања'!K140</f>
        <v>0</v>
      </c>
      <c r="F109" s="22">
        <f>'Биланс стања'!P140</f>
        <v>0</v>
      </c>
      <c r="G109" s="22"/>
      <c r="H109" s="22"/>
      <c r="I109" s="22"/>
      <c r="J109" s="22"/>
      <c r="K109" s="22"/>
      <c r="L109" s="22"/>
      <c r="M109" s="22"/>
      <c r="N109" s="22"/>
    </row>
    <row r="110" spans="2:14" ht="15">
      <c r="B110" s="12">
        <v>26</v>
      </c>
      <c r="C110" s="22">
        <f>'Биланс стања'!F141</f>
        <v>142</v>
      </c>
      <c r="D110" s="22" t="str">
        <f>IF(LEN('Биланс стања'!H141)=0,"",'Биланс стања'!H141)</f>
        <v/>
      </c>
      <c r="E110" s="22">
        <f>'Биланс стања'!K141</f>
        <v>0</v>
      </c>
      <c r="F110" s="22">
        <f>'Биланс стања'!P141</f>
        <v>0</v>
      </c>
      <c r="G110" s="22"/>
      <c r="H110" s="22"/>
      <c r="I110" s="22"/>
      <c r="J110" s="22"/>
      <c r="K110" s="22"/>
      <c r="L110" s="22"/>
      <c r="M110" s="22"/>
      <c r="N110" s="22"/>
    </row>
    <row r="111" spans="2:14" ht="15">
      <c r="B111" s="12">
        <v>26</v>
      </c>
      <c r="C111" s="22">
        <f>'Биланс стања'!F142</f>
        <v>143</v>
      </c>
      <c r="D111" s="22" t="str">
        <f>IF(LEN('Биланс стања'!H142)=0,"",'Биланс стања'!H142)</f>
        <v/>
      </c>
      <c r="E111" s="22">
        <f>'Биланс стања'!K142</f>
        <v>0</v>
      </c>
      <c r="F111" s="22">
        <f>'Биланс стања'!P142</f>
        <v>0</v>
      </c>
      <c r="G111" s="22"/>
      <c r="H111" s="22"/>
      <c r="I111" s="22"/>
      <c r="J111" s="22"/>
      <c r="K111" s="22"/>
      <c r="L111" s="22"/>
      <c r="M111" s="22"/>
      <c r="N111" s="22"/>
    </row>
    <row r="112" spans="2:14" ht="15">
      <c r="B112" s="12">
        <v>26</v>
      </c>
      <c r="C112" s="22">
        <f>'Биланс стања'!F143</f>
        <v>144</v>
      </c>
      <c r="D112" s="22" t="str">
        <f>IF(LEN('Биланс стања'!H143)=0,"",'Биланс стања'!H143)</f>
        <v/>
      </c>
      <c r="E112" s="22">
        <f>'Биланс стања'!K143</f>
        <v>0</v>
      </c>
      <c r="F112" s="22">
        <f>'Биланс стања'!P143</f>
        <v>0</v>
      </c>
      <c r="G112" s="22"/>
      <c r="H112" s="22"/>
      <c r="I112" s="22"/>
      <c r="J112" s="22"/>
      <c r="K112" s="22"/>
      <c r="L112" s="22"/>
      <c r="M112" s="22"/>
      <c r="N112" s="22"/>
    </row>
    <row r="113" spans="2:14" ht="15">
      <c r="B113" s="12">
        <v>26</v>
      </c>
      <c r="C113" s="22">
        <f>'Биланс стања'!F144</f>
        <v>145</v>
      </c>
      <c r="D113" s="22" t="str">
        <f>IF(LEN('Биланс стања'!H144)=0,"",'Биланс стања'!H144)</f>
        <v/>
      </c>
      <c r="E113" s="22">
        <f>'Биланс стања'!K144</f>
        <v>0</v>
      </c>
      <c r="F113" s="22">
        <f>'Биланс стања'!P144</f>
        <v>0</v>
      </c>
      <c r="G113" s="22"/>
      <c r="H113" s="22"/>
      <c r="I113" s="22"/>
      <c r="J113" s="22"/>
      <c r="K113" s="22"/>
      <c r="L113" s="22"/>
      <c r="M113" s="22"/>
      <c r="N113" s="22"/>
    </row>
    <row r="114" spans="2:14" ht="15">
      <c r="B114" s="12">
        <v>26</v>
      </c>
      <c r="C114" s="22">
        <f>'Биланс стања'!F145</f>
        <v>146</v>
      </c>
      <c r="D114" s="22" t="str">
        <f>IF(LEN('Биланс стања'!H145)=0,"",'Биланс стања'!H145)</f>
        <v/>
      </c>
      <c r="E114" s="22">
        <f>'Биланс стања'!K145</f>
        <v>0</v>
      </c>
      <c r="F114" s="22">
        <f>'Биланс стања'!P145</f>
        <v>0</v>
      </c>
      <c r="G114" s="22"/>
      <c r="H114" s="22"/>
      <c r="I114" s="22"/>
      <c r="J114" s="22"/>
      <c r="K114" s="22"/>
      <c r="L114" s="22"/>
      <c r="M114" s="22"/>
      <c r="N114" s="22"/>
    </row>
    <row r="115" spans="2:14" ht="15">
      <c r="B115" s="12">
        <v>26</v>
      </c>
      <c r="C115" s="22">
        <f>'Биланс стања'!F146</f>
        <v>147</v>
      </c>
      <c r="D115" s="22" t="str">
        <f>IF(LEN('Биланс стања'!H146)=0,"",'Биланс стања'!H146)</f>
        <v/>
      </c>
      <c r="E115" s="22">
        <f>'Биланс стања'!K146</f>
        <v>286947</v>
      </c>
      <c r="F115" s="22">
        <f>'Биланс стања'!P146</f>
        <v>332132</v>
      </c>
      <c r="G115" s="22"/>
      <c r="H115" s="22"/>
      <c r="I115" s="22"/>
      <c r="J115" s="22"/>
      <c r="K115" s="22"/>
      <c r="L115" s="22"/>
      <c r="M115" s="22"/>
      <c r="N115" s="22"/>
    </row>
    <row r="116" spans="2:14" ht="15">
      <c r="B116" s="12">
        <v>26</v>
      </c>
      <c r="C116" s="22">
        <f>'Биланс стања'!F147</f>
        <v>148</v>
      </c>
      <c r="D116" s="22" t="str">
        <f>IF(LEN('Биланс стања'!H147)=0,"",'Биланс стања'!H147)</f>
        <v/>
      </c>
      <c r="E116" s="22">
        <f>'Биланс стања'!K147</f>
        <v>0</v>
      </c>
      <c r="F116" s="22">
        <f>'Биланс стања'!P147</f>
        <v>7130</v>
      </c>
      <c r="G116" s="22"/>
      <c r="H116" s="22"/>
      <c r="I116" s="22"/>
      <c r="J116" s="22"/>
      <c r="K116" s="22"/>
      <c r="L116" s="22"/>
      <c r="M116" s="22"/>
      <c r="N116" s="22"/>
    </row>
    <row r="117" spans="2:14" ht="15">
      <c r="B117" s="12">
        <v>26</v>
      </c>
      <c r="C117" s="22">
        <f>'Биланс стања'!F148</f>
        <v>149</v>
      </c>
      <c r="D117" s="22" t="str">
        <f>IF(LEN('Биланс стања'!H148)=0,"",'Биланс стања'!H148)</f>
        <v/>
      </c>
      <c r="E117" s="22">
        <f>'Биланс стања'!K148</f>
        <v>0</v>
      </c>
      <c r="F117" s="22">
        <f>'Биланс стања'!P148</f>
        <v>0</v>
      </c>
      <c r="G117" s="22"/>
      <c r="H117" s="22"/>
      <c r="I117" s="22"/>
      <c r="J117" s="22"/>
      <c r="K117" s="22"/>
      <c r="L117" s="22"/>
      <c r="M117" s="22"/>
      <c r="N117" s="22"/>
    </row>
    <row r="118" spans="2:14" ht="15">
      <c r="B118" s="12">
        <v>26</v>
      </c>
      <c r="C118" s="22">
        <f>'Биланс стања'!F149</f>
        <v>150</v>
      </c>
      <c r="D118" s="22" t="str">
        <f>IF(LEN('Биланс стања'!H149)=0,"",'Биланс стања'!H149)</f>
        <v/>
      </c>
      <c r="E118" s="22">
        <f>'Биланс стања'!K149</f>
        <v>0</v>
      </c>
      <c r="F118" s="22">
        <f>'Биланс стања'!P149</f>
        <v>7130</v>
      </c>
      <c r="G118" s="22"/>
      <c r="H118" s="22"/>
      <c r="I118" s="22"/>
      <c r="J118" s="22"/>
      <c r="K118" s="22"/>
      <c r="L118" s="22"/>
      <c r="M118" s="22"/>
      <c r="N118" s="22"/>
    </row>
    <row r="119" spans="2:14" ht="15">
      <c r="B119" s="12">
        <v>26</v>
      </c>
      <c r="C119" s="22">
        <f>'Биланс стања'!F150</f>
        <v>151</v>
      </c>
      <c r="D119" s="22" t="str">
        <f>IF(LEN('Биланс стања'!H150)=0,"",'Биланс стања'!H150)</f>
        <v/>
      </c>
      <c r="E119" s="22">
        <f>'Биланс стања'!K150</f>
        <v>0</v>
      </c>
      <c r="F119" s="22">
        <f>'Биланс стања'!P150</f>
        <v>0</v>
      </c>
      <c r="G119" s="22"/>
      <c r="H119" s="22"/>
      <c r="I119" s="22"/>
      <c r="J119" s="22"/>
      <c r="K119" s="22"/>
      <c r="L119" s="22"/>
      <c r="M119" s="22"/>
      <c r="N119" s="22"/>
    </row>
    <row r="120" spans="2:14" ht="15">
      <c r="B120" s="12">
        <v>26</v>
      </c>
      <c r="C120" s="22">
        <f>'Биланс стања'!F151</f>
        <v>152</v>
      </c>
      <c r="D120" s="22" t="str">
        <f>IF(LEN('Биланс стања'!H151)=0,"",'Биланс стања'!H151)</f>
        <v/>
      </c>
      <c r="E120" s="22">
        <f>'Биланс стања'!K151</f>
        <v>0</v>
      </c>
      <c r="F120" s="22">
        <f>'Биланс стања'!P151</f>
        <v>0</v>
      </c>
      <c r="G120" s="22"/>
      <c r="H120" s="22"/>
      <c r="I120" s="22"/>
      <c r="J120" s="22"/>
      <c r="K120" s="22"/>
      <c r="L120" s="22"/>
      <c r="M120" s="22"/>
      <c r="N120" s="22"/>
    </row>
    <row r="121" spans="2:14" ht="15">
      <c r="B121" s="12">
        <v>26</v>
      </c>
      <c r="C121" s="22">
        <f>'Биланс стања'!F152</f>
        <v>153</v>
      </c>
      <c r="D121" s="22" t="str">
        <f>IF(LEN('Биланс стања'!H152)=0,"",'Биланс стања'!H152)</f>
        <v/>
      </c>
      <c r="E121" s="22">
        <f>'Биланс стања'!K152</f>
        <v>0</v>
      </c>
      <c r="F121" s="22">
        <f>'Биланс стања'!P152</f>
        <v>0</v>
      </c>
      <c r="G121" s="22"/>
      <c r="H121" s="22"/>
      <c r="I121" s="22"/>
      <c r="J121" s="22"/>
      <c r="K121" s="22"/>
      <c r="L121" s="22"/>
      <c r="M121" s="22"/>
      <c r="N121" s="22"/>
    </row>
    <row r="122" spans="2:14" ht="15">
      <c r="B122" s="12">
        <v>26</v>
      </c>
      <c r="C122" s="22">
        <f>'Биланс стања'!F153</f>
        <v>154</v>
      </c>
      <c r="D122" s="22" t="str">
        <f>IF(LEN('Биланс стања'!H153)=0,"",'Биланс стања'!H153)</f>
        <v/>
      </c>
      <c r="E122" s="22">
        <f>'Биланс стања'!K153</f>
        <v>0</v>
      </c>
      <c r="F122" s="22">
        <f>'Биланс стања'!P153</f>
        <v>0</v>
      </c>
      <c r="G122" s="22"/>
      <c r="H122" s="22"/>
      <c r="I122" s="22"/>
      <c r="J122" s="22"/>
      <c r="K122" s="22"/>
      <c r="L122" s="22"/>
      <c r="M122" s="22"/>
      <c r="N122" s="22"/>
    </row>
    <row r="123" spans="2:14" ht="15">
      <c r="B123" s="12">
        <v>26</v>
      </c>
      <c r="C123" s="22">
        <f>'Биланс стања'!F154</f>
        <v>155</v>
      </c>
      <c r="D123" s="22" t="str">
        <f>IF(LEN('Биланс стања'!H154)=0,"",'Биланс стања'!H154)</f>
        <v/>
      </c>
      <c r="E123" s="22">
        <f>'Биланс стања'!K154</f>
        <v>231525</v>
      </c>
      <c r="F123" s="22">
        <f>'Биланс стања'!P154</f>
        <v>256924</v>
      </c>
      <c r="G123" s="22"/>
      <c r="H123" s="22"/>
      <c r="I123" s="22"/>
      <c r="J123" s="22"/>
      <c r="K123" s="22"/>
      <c r="L123" s="22"/>
      <c r="M123" s="22"/>
      <c r="N123" s="22"/>
    </row>
    <row r="124" spans="2:14" ht="15">
      <c r="B124" s="12">
        <v>26</v>
      </c>
      <c r="C124" s="22">
        <f>'Биланс стања'!F155</f>
        <v>156</v>
      </c>
      <c r="D124" s="22" t="str">
        <f>IF(LEN('Биланс стања'!H155)=0,"",'Биланс стања'!H155)</f>
        <v/>
      </c>
      <c r="E124" s="22">
        <f>'Биланс стања'!K155</f>
        <v>59363</v>
      </c>
      <c r="F124" s="22">
        <f>'Биланс стања'!P155</f>
        <v>38507</v>
      </c>
      <c r="G124" s="22"/>
      <c r="H124" s="22"/>
      <c r="I124" s="22"/>
      <c r="J124" s="22"/>
      <c r="K124" s="22"/>
      <c r="L124" s="22"/>
      <c r="M124" s="22"/>
      <c r="N124" s="22"/>
    </row>
    <row r="125" spans="2:14" ht="15">
      <c r="B125" s="12">
        <v>26</v>
      </c>
      <c r="C125" s="22">
        <f>'Биланс стања'!F156</f>
        <v>157</v>
      </c>
      <c r="D125" s="22" t="str">
        <f>IF(LEN('Биланс стања'!H156)=0,"",'Биланс стања'!H156)</f>
        <v/>
      </c>
      <c r="E125" s="22">
        <f>'Биланс стања'!K156</f>
        <v>0</v>
      </c>
      <c r="F125" s="22">
        <f>'Биланс стања'!P156</f>
        <v>0</v>
      </c>
      <c r="G125" s="22"/>
      <c r="H125" s="22"/>
      <c r="I125" s="22"/>
      <c r="J125" s="22"/>
      <c r="K125" s="22"/>
      <c r="L125" s="22"/>
      <c r="M125" s="22"/>
      <c r="N125" s="22"/>
    </row>
    <row r="126" spans="2:14" ht="15">
      <c r="B126" s="12">
        <v>26</v>
      </c>
      <c r="C126" s="22">
        <f>'Биланс стања'!F157</f>
        <v>158</v>
      </c>
      <c r="D126" s="22" t="str">
        <f>IF(LEN('Биланс стања'!H157)=0,"",'Биланс стања'!H157)</f>
        <v/>
      </c>
      <c r="E126" s="22">
        <f>'Биланс стања'!K157</f>
        <v>172162</v>
      </c>
      <c r="F126" s="22">
        <f>'Биланс стања'!P157</f>
        <v>218417</v>
      </c>
      <c r="G126" s="22"/>
      <c r="H126" s="22"/>
      <c r="I126" s="22"/>
      <c r="J126" s="22"/>
      <c r="K126" s="22"/>
      <c r="L126" s="22"/>
      <c r="M126" s="22"/>
      <c r="N126" s="22"/>
    </row>
    <row r="127" spans="2:14" ht="15">
      <c r="B127" s="12">
        <v>26</v>
      </c>
      <c r="C127" s="22">
        <f>'Биланс стања'!F158</f>
        <v>159</v>
      </c>
      <c r="D127" s="22" t="str">
        <f>IF(LEN('Биланс стања'!H158)=0,"",'Биланс стања'!H158)</f>
        <v/>
      </c>
      <c r="E127" s="22">
        <f>'Биланс стања'!K158</f>
        <v>0</v>
      </c>
      <c r="F127" s="22">
        <f>'Биланс стања'!P158</f>
        <v>0</v>
      </c>
      <c r="G127" s="22"/>
      <c r="H127" s="22"/>
      <c r="I127" s="22"/>
      <c r="J127" s="22"/>
      <c r="K127" s="22"/>
      <c r="L127" s="22"/>
      <c r="M127" s="22"/>
      <c r="N127" s="22"/>
    </row>
    <row r="128" spans="2:14" ht="15">
      <c r="B128" s="12">
        <v>26</v>
      </c>
      <c r="C128" s="22">
        <f>'Биланс стања'!F159</f>
        <v>160</v>
      </c>
      <c r="D128" s="22" t="str">
        <f>IF(LEN('Биланс стања'!H159)=0,"",'Биланс стања'!H159)</f>
        <v/>
      </c>
      <c r="E128" s="22">
        <f>'Биланс стања'!K159</f>
        <v>0</v>
      </c>
      <c r="F128" s="22">
        <f>'Биланс стања'!P159</f>
        <v>0</v>
      </c>
      <c r="G128" s="22"/>
      <c r="H128" s="22"/>
      <c r="I128" s="22"/>
      <c r="J128" s="22"/>
      <c r="K128" s="22"/>
      <c r="L128" s="22"/>
      <c r="M128" s="22"/>
      <c r="N128" s="22"/>
    </row>
    <row r="129" spans="2:14" ht="15">
      <c r="B129" s="12">
        <v>26</v>
      </c>
      <c r="C129" s="22">
        <f>'Биланс стања'!F160</f>
        <v>161</v>
      </c>
      <c r="D129" s="22" t="str">
        <f>IF(LEN('Биланс стања'!H160)=0,"",'Биланс стања'!H160)</f>
        <v/>
      </c>
      <c r="E129" s="22">
        <f>'Биланс стања'!K160</f>
        <v>0</v>
      </c>
      <c r="F129" s="22">
        <f>'Биланс стања'!P160</f>
        <v>0</v>
      </c>
      <c r="G129" s="22"/>
      <c r="H129" s="22"/>
      <c r="I129" s="22"/>
      <c r="J129" s="22"/>
      <c r="K129" s="22"/>
      <c r="L129" s="22"/>
      <c r="M129" s="22"/>
      <c r="N129" s="22"/>
    </row>
    <row r="130" spans="2:14" ht="15">
      <c r="B130" s="12">
        <v>26</v>
      </c>
      <c r="C130" s="22">
        <f>'Биланс стања'!F161</f>
        <v>162</v>
      </c>
      <c r="D130" s="22" t="str">
        <f>IF(LEN('Биланс стања'!H161)=0,"",'Биланс стања'!H161)</f>
        <v/>
      </c>
      <c r="E130" s="22">
        <f>'Биланс стања'!K161</f>
        <v>21625</v>
      </c>
      <c r="F130" s="22">
        <f>'Биланс стања'!P161</f>
        <v>18275</v>
      </c>
      <c r="G130" s="22"/>
      <c r="H130" s="22"/>
      <c r="I130" s="22"/>
      <c r="J130" s="22"/>
      <c r="K130" s="22"/>
      <c r="L130" s="22"/>
      <c r="M130" s="22"/>
      <c r="N130" s="22"/>
    </row>
    <row r="131" spans="2:14" ht="15">
      <c r="B131" s="12">
        <v>26</v>
      </c>
      <c r="C131" s="22">
        <f>'Биланс стања'!F162</f>
        <v>163</v>
      </c>
      <c r="D131" s="22" t="str">
        <f>IF(LEN('Биланс стања'!H162)=0,"",'Биланс стања'!H162)</f>
        <v/>
      </c>
      <c r="E131" s="22">
        <f>'Биланс стања'!K162</f>
        <v>0</v>
      </c>
      <c r="F131" s="22">
        <f>'Биланс стања'!P162</f>
        <v>0</v>
      </c>
      <c r="G131" s="22"/>
      <c r="H131" s="22"/>
      <c r="I131" s="22"/>
      <c r="J131" s="22"/>
      <c r="K131" s="22"/>
      <c r="L131" s="22"/>
      <c r="M131" s="22"/>
      <c r="N131" s="22"/>
    </row>
    <row r="132" spans="2:14" ht="15">
      <c r="B132" s="12">
        <v>26</v>
      </c>
      <c r="C132" s="22">
        <f>'Биланс стања'!F163</f>
        <v>164</v>
      </c>
      <c r="D132" s="22" t="str">
        <f>IF(LEN('Биланс стања'!H163)=0,"",'Биланс стања'!H163)</f>
        <v/>
      </c>
      <c r="E132" s="22">
        <f>'Биланс стања'!K163</f>
        <v>0</v>
      </c>
      <c r="F132" s="22">
        <f>'Биланс стања'!P163</f>
        <v>13303</v>
      </c>
      <c r="G132" s="22"/>
      <c r="H132" s="22"/>
      <c r="I132" s="22"/>
      <c r="J132" s="22"/>
      <c r="K132" s="22"/>
      <c r="L132" s="22"/>
      <c r="M132" s="22"/>
      <c r="N132" s="22"/>
    </row>
    <row r="133" spans="2:14" ht="15">
      <c r="B133" s="12">
        <v>26</v>
      </c>
      <c r="C133" s="22">
        <f>'Биланс стања'!F164</f>
        <v>165</v>
      </c>
      <c r="D133" s="22" t="str">
        <f>IF(LEN('Биланс стања'!H164)=0,"",'Биланс стања'!H164)</f>
        <v/>
      </c>
      <c r="E133" s="22">
        <f>'Биланс стања'!K164</f>
        <v>3364</v>
      </c>
      <c r="F133" s="22">
        <f>'Биланс стања'!P164</f>
        <v>2843</v>
      </c>
      <c r="G133" s="22"/>
      <c r="H133" s="22"/>
      <c r="I133" s="22"/>
      <c r="J133" s="22"/>
      <c r="K133" s="22"/>
      <c r="L133" s="22"/>
      <c r="M133" s="22"/>
      <c r="N133" s="22"/>
    </row>
    <row r="134" spans="2:14" ht="15">
      <c r="B134" s="12">
        <v>26</v>
      </c>
      <c r="C134" s="22">
        <f>'Биланс стања'!F165</f>
        <v>166</v>
      </c>
      <c r="D134" s="22" t="str">
        <f>IF(LEN('Биланс стања'!H165)=0,"",'Биланс стања'!H165)</f>
        <v/>
      </c>
      <c r="E134" s="22">
        <f>'Биланс стања'!K165</f>
        <v>0</v>
      </c>
      <c r="F134" s="22">
        <f>'Биланс стања'!P165</f>
        <v>179</v>
      </c>
      <c r="G134" s="22"/>
      <c r="H134" s="22"/>
      <c r="I134" s="22"/>
      <c r="J134" s="22"/>
      <c r="K134" s="22"/>
      <c r="L134" s="22"/>
      <c r="M134" s="22"/>
      <c r="N134" s="22"/>
    </row>
    <row r="135" spans="2:14" ht="15">
      <c r="B135" s="12">
        <v>26</v>
      </c>
      <c r="C135" s="22">
        <f>'Биланс стања'!F166</f>
        <v>167</v>
      </c>
      <c r="D135" s="22" t="str">
        <f>IF(LEN('Биланс стања'!H166)=0,"",'Биланс стања'!H166)</f>
        <v/>
      </c>
      <c r="E135" s="22">
        <f>'Биланс стања'!K166</f>
        <v>30433</v>
      </c>
      <c r="F135" s="22">
        <f>'Биланс стања'!P166</f>
        <v>33478</v>
      </c>
      <c r="G135" s="22"/>
      <c r="H135" s="22"/>
      <c r="I135" s="22"/>
      <c r="J135" s="22"/>
      <c r="K135" s="22"/>
      <c r="L135" s="22"/>
      <c r="M135" s="22"/>
      <c r="N135" s="22"/>
    </row>
    <row r="136" spans="2:14" ht="15">
      <c r="B136" s="12">
        <v>26</v>
      </c>
      <c r="C136" s="22">
        <f>'Биланс стања'!F167</f>
        <v>168</v>
      </c>
      <c r="D136" s="22" t="str">
        <f>IF(LEN('Биланс стања'!H167)=0,"",'Биланс стања'!H167)</f>
        <v/>
      </c>
      <c r="E136" s="22">
        <f>'Биланс стања'!K167</f>
        <v>0</v>
      </c>
      <c r="F136" s="22">
        <f>'Биланс стања'!P167</f>
        <v>0</v>
      </c>
      <c r="G136" s="22"/>
      <c r="H136" s="22"/>
      <c r="I136" s="22"/>
      <c r="J136" s="22"/>
      <c r="K136" s="22"/>
      <c r="L136" s="22"/>
      <c r="M136" s="22"/>
      <c r="N136" s="22"/>
    </row>
    <row r="137" spans="2:14" ht="15">
      <c r="B137" s="12">
        <v>26</v>
      </c>
      <c r="C137" s="22">
        <f>'Биланс стања'!F168</f>
        <v>169</v>
      </c>
      <c r="D137" s="22" t="str">
        <f>IF(LEN('Биланс стања'!H168)=0,"",'Биланс стања'!H168)</f>
        <v/>
      </c>
      <c r="E137" s="22">
        <f>'Биланс стања'!K168</f>
        <v>359045</v>
      </c>
      <c r="F137" s="22">
        <f>'Биланс стања'!P168</f>
        <v>915651</v>
      </c>
      <c r="G137" s="22"/>
      <c r="H137" s="22"/>
      <c r="I137" s="22"/>
      <c r="J137" s="22"/>
      <c r="K137" s="22"/>
      <c r="L137" s="22"/>
      <c r="M137" s="22"/>
      <c r="N137" s="22"/>
    </row>
    <row r="138" spans="2:14" ht="15">
      <c r="B138" s="12">
        <v>26</v>
      </c>
      <c r="C138" s="22">
        <f>'Биланс стања'!F169</f>
        <v>170</v>
      </c>
      <c r="D138" s="22" t="str">
        <f>IF(LEN('Биланс стања'!H169)=0,"",'Биланс стања'!H169)</f>
        <v/>
      </c>
      <c r="E138" s="22">
        <f>'Биланс стања'!K169</f>
        <v>0</v>
      </c>
      <c r="F138" s="22">
        <f>'Биланс стања'!P169</f>
        <v>0</v>
      </c>
      <c r="G138" s="22"/>
      <c r="H138" s="22"/>
      <c r="I138" s="22"/>
      <c r="J138" s="22"/>
      <c r="K138" s="22"/>
      <c r="L138" s="22"/>
      <c r="M138" s="22"/>
      <c r="N138" s="22"/>
    </row>
    <row r="139" spans="2:14" ht="15">
      <c r="B139" s="12">
        <v>27</v>
      </c>
      <c r="C139" s="22">
        <f>'Биланс успјеха'!J22</f>
        <v>201</v>
      </c>
      <c r="D139" s="22" t="str">
        <f>IF(LEN('Биланс успјеха'!L22)=0,"",'Биланс успјеха'!L22)</f>
        <v/>
      </c>
      <c r="E139" s="22">
        <f>'Биланс успјеха'!O22</f>
        <v>321729</v>
      </c>
      <c r="F139" s="22">
        <f>'Биланс успјеха'!T22</f>
        <v>611321</v>
      </c>
      <c r="G139" s="22"/>
      <c r="H139" s="22"/>
      <c r="I139" s="22"/>
      <c r="J139" s="22"/>
      <c r="K139" s="22"/>
      <c r="L139" s="22"/>
      <c r="M139" s="22"/>
      <c r="N139" s="22"/>
    </row>
    <row r="140" spans="2:14" ht="15">
      <c r="B140" s="12">
        <v>27</v>
      </c>
      <c r="C140" s="22">
        <f>'Биланс успјеха'!J23</f>
        <v>202</v>
      </c>
      <c r="D140" s="22" t="str">
        <f>IF(LEN('Биланс успјеха'!L23)=0,"",'Биланс успјеха'!L23)</f>
        <v/>
      </c>
      <c r="E140" s="22">
        <f>'Биланс успјеха'!O23</f>
        <v>325</v>
      </c>
      <c r="F140" s="22">
        <f>'Биланс успјеха'!T23</f>
        <v>1377</v>
      </c>
      <c r="G140" s="22"/>
      <c r="H140" s="22"/>
      <c r="I140" s="22"/>
      <c r="J140" s="22"/>
      <c r="K140" s="22"/>
      <c r="L140" s="22"/>
      <c r="M140" s="22"/>
      <c r="N140" s="22"/>
    </row>
    <row r="141" spans="2:14" ht="15">
      <c r="B141" s="12">
        <v>27</v>
      </c>
      <c r="C141" s="22">
        <f>'Биланс успјеха'!J24</f>
        <v>203</v>
      </c>
      <c r="D141" s="22" t="str">
        <f>IF(LEN('Биланс успјеха'!L24)=0,"",'Биланс успјеха'!L24)</f>
        <v/>
      </c>
      <c r="E141" s="22">
        <f>'Биланс успјеха'!O24</f>
        <v>0</v>
      </c>
      <c r="F141" s="22">
        <f>'Биланс успјеха'!T24</f>
        <v>0</v>
      </c>
      <c r="G141" s="22"/>
      <c r="H141" s="22"/>
      <c r="I141" s="22"/>
      <c r="J141" s="22"/>
      <c r="K141" s="22"/>
      <c r="L141" s="22"/>
      <c r="M141" s="22"/>
      <c r="N141" s="22"/>
    </row>
    <row r="142" spans="2:14" ht="15">
      <c r="B142" s="12">
        <v>27</v>
      </c>
      <c r="C142" s="22">
        <f>'Биланс успјеха'!J25</f>
        <v>204</v>
      </c>
      <c r="D142" s="22" t="str">
        <f>IF(LEN('Биланс успјеха'!L25)=0,"",'Биланс успјеха'!L25)</f>
        <v/>
      </c>
      <c r="E142" s="22">
        <f>'Биланс успјеха'!O25</f>
        <v>325</v>
      </c>
      <c r="F142" s="22">
        <f>'Биланс успјеха'!T25</f>
        <v>1377</v>
      </c>
      <c r="G142" s="22"/>
      <c r="H142" s="22"/>
      <c r="I142" s="22"/>
      <c r="J142" s="22"/>
      <c r="K142" s="22"/>
      <c r="L142" s="22"/>
      <c r="M142" s="22"/>
      <c r="N142" s="22"/>
    </row>
    <row r="143" spans="2:14" ht="15">
      <c r="B143" s="12">
        <v>27</v>
      </c>
      <c r="C143" s="22">
        <f>'Биланс успјеха'!J26</f>
        <v>205</v>
      </c>
      <c r="D143" s="22" t="str">
        <f>IF(LEN('Биланс успјеха'!L26)=0,"",'Биланс успјеха'!L26)</f>
        <v/>
      </c>
      <c r="E143" s="22">
        <f>'Биланс успјеха'!O26</f>
        <v>0</v>
      </c>
      <c r="F143" s="22">
        <f>'Биланс успјеха'!T26</f>
        <v>0</v>
      </c>
      <c r="G143" s="22"/>
      <c r="H143" s="22"/>
      <c r="I143" s="22"/>
      <c r="J143" s="22"/>
      <c r="K143" s="22"/>
      <c r="L143" s="22"/>
      <c r="M143" s="22"/>
      <c r="N143" s="22"/>
    </row>
    <row r="144" spans="2:14" ht="15">
      <c r="B144" s="12">
        <v>27</v>
      </c>
      <c r="C144" s="22">
        <f>'Биланс успјеха'!J27</f>
        <v>206</v>
      </c>
      <c r="D144" s="22" t="str">
        <f>IF(LEN('Биланс успјеха'!L27)=0,"",'Биланс успјеха'!L27)</f>
        <v/>
      </c>
      <c r="E144" s="22">
        <f>'Биланс успјеха'!O27</f>
        <v>0</v>
      </c>
      <c r="F144" s="22">
        <f>'Биланс успјеха'!T27</f>
        <v>0</v>
      </c>
      <c r="G144" s="22"/>
      <c r="H144" s="22"/>
      <c r="I144" s="22"/>
      <c r="J144" s="22"/>
      <c r="K144" s="22"/>
      <c r="L144" s="22"/>
      <c r="M144" s="22"/>
      <c r="N144" s="22"/>
    </row>
    <row r="145" spans="2:14" ht="15">
      <c r="B145" s="12">
        <v>27</v>
      </c>
      <c r="C145" s="22">
        <f>'Биланс успјеха'!J28</f>
        <v>207</v>
      </c>
      <c r="D145" s="22" t="str">
        <f>IF(LEN('Биланс успјеха'!L28)=0,"",'Биланс успјеха'!L28)</f>
        <v/>
      </c>
      <c r="E145" s="22">
        <f>'Биланс успјеха'!O28</f>
        <v>0</v>
      </c>
      <c r="F145" s="22">
        <f>'Биланс успјеха'!T28</f>
        <v>0</v>
      </c>
      <c r="G145" s="22"/>
      <c r="H145" s="22"/>
      <c r="I145" s="22"/>
      <c r="J145" s="22"/>
      <c r="K145" s="22"/>
      <c r="L145" s="22"/>
      <c r="M145" s="22"/>
      <c r="N145" s="22"/>
    </row>
    <row r="146" spans="2:14" ht="15">
      <c r="B146" s="12">
        <v>27</v>
      </c>
      <c r="C146" s="22">
        <f>'Биланс успјеха'!J29</f>
        <v>208</v>
      </c>
      <c r="D146" s="22" t="str">
        <f>IF(LEN('Биланс успјеха'!L29)=0,"",'Биланс успјеха'!L29)</f>
        <v/>
      </c>
      <c r="E146" s="22">
        <f>'Биланс успјеха'!O29</f>
        <v>0</v>
      </c>
      <c r="F146" s="22">
        <f>'Биланс успјеха'!T29</f>
        <v>0</v>
      </c>
      <c r="G146" s="22"/>
      <c r="H146" s="22"/>
      <c r="I146" s="22"/>
      <c r="J146" s="22"/>
      <c r="K146" s="22"/>
      <c r="L146" s="22"/>
      <c r="M146" s="22"/>
      <c r="N146" s="22"/>
    </row>
    <row r="147" spans="2:14" ht="15">
      <c r="B147" s="12">
        <v>27</v>
      </c>
      <c r="C147" s="22">
        <f>'Биланс успјеха'!J30</f>
        <v>209</v>
      </c>
      <c r="D147" s="22" t="str">
        <f>IF(LEN('Биланс успјеха'!L30)=0,"",'Биланс успјеха'!L30)</f>
        <v/>
      </c>
      <c r="E147" s="22">
        <f>'Биланс успјеха'!O30</f>
        <v>0</v>
      </c>
      <c r="F147" s="22">
        <f>'Биланс успјеха'!T30</f>
        <v>0</v>
      </c>
      <c r="G147" s="22"/>
      <c r="H147" s="22"/>
      <c r="I147" s="22"/>
      <c r="J147" s="22"/>
      <c r="K147" s="22"/>
      <c r="L147" s="22"/>
      <c r="M147" s="22"/>
      <c r="N147" s="22"/>
    </row>
    <row r="148" spans="2:14" ht="15">
      <c r="B148" s="12">
        <v>27</v>
      </c>
      <c r="C148" s="22">
        <f>'Биланс успјеха'!J31</f>
        <v>210</v>
      </c>
      <c r="D148" s="22" t="str">
        <f>IF(LEN('Биланс успјеха'!L31)=0,"",'Биланс успјеха'!L31)</f>
        <v/>
      </c>
      <c r="E148" s="22">
        <f>'Биланс успјеха'!O31</f>
        <v>307614</v>
      </c>
      <c r="F148" s="22">
        <f>'Биланс успјеха'!T31</f>
        <v>593401</v>
      </c>
      <c r="G148" s="22"/>
      <c r="H148" s="22"/>
      <c r="I148" s="22"/>
      <c r="J148" s="22"/>
      <c r="K148" s="22"/>
      <c r="L148" s="22"/>
      <c r="M148" s="22"/>
      <c r="N148" s="22"/>
    </row>
    <row r="149" spans="2:14" ht="15">
      <c r="B149" s="12">
        <v>27</v>
      </c>
      <c r="C149" s="22">
        <f>'Биланс успјеха'!J32</f>
        <v>211</v>
      </c>
      <c r="D149" s="22" t="str">
        <f>IF(LEN('Биланс успјеха'!L32)=0,"",'Биланс успјеха'!L32)</f>
        <v/>
      </c>
      <c r="E149" s="22">
        <f>'Биланс успјеха'!O32</f>
        <v>0</v>
      </c>
      <c r="F149" s="22">
        <f>'Биланс успјеха'!T32</f>
        <v>0</v>
      </c>
      <c r="G149" s="22"/>
      <c r="H149" s="22"/>
      <c r="I149" s="22"/>
      <c r="J149" s="22"/>
      <c r="K149" s="22"/>
      <c r="L149" s="22"/>
      <c r="M149" s="22"/>
      <c r="N149" s="22"/>
    </row>
    <row r="150" spans="2:14" ht="15">
      <c r="B150" s="12">
        <v>27</v>
      </c>
      <c r="C150" s="22">
        <f>'Биланс успјеха'!J33</f>
        <v>212</v>
      </c>
      <c r="D150" s="22" t="str">
        <f>IF(LEN('Биланс успјеха'!L33)=0,"",'Биланс успјеха'!L33)</f>
        <v/>
      </c>
      <c r="E150" s="22">
        <f>'Биланс успјеха'!O33</f>
        <v>307614</v>
      </c>
      <c r="F150" s="22">
        <f>'Биланс успјеха'!T33</f>
        <v>593401</v>
      </c>
      <c r="G150" s="22"/>
      <c r="H150" s="22"/>
      <c r="I150" s="22"/>
      <c r="J150" s="22"/>
      <c r="K150" s="22"/>
      <c r="L150" s="22"/>
      <c r="M150" s="22"/>
      <c r="N150" s="22"/>
    </row>
    <row r="151" spans="2:14" ht="15">
      <c r="B151" s="12">
        <v>27</v>
      </c>
      <c r="C151" s="22">
        <f>'Биланс успјеха'!J34</f>
        <v>213</v>
      </c>
      <c r="D151" s="22" t="str">
        <f>IF(LEN('Биланс успјеха'!L34)=0,"",'Биланс успјеха'!L34)</f>
        <v/>
      </c>
      <c r="E151" s="22">
        <f>'Биланс успјеха'!O34</f>
        <v>0</v>
      </c>
      <c r="F151" s="22">
        <f>'Биланс успјеха'!T34</f>
        <v>0</v>
      </c>
      <c r="G151" s="22"/>
      <c r="H151" s="22"/>
      <c r="I151" s="22"/>
      <c r="J151" s="22"/>
      <c r="K151" s="22"/>
      <c r="L151" s="22"/>
      <c r="M151" s="22"/>
      <c r="N151" s="22"/>
    </row>
    <row r="152" spans="2:14" ht="15">
      <c r="B152" s="12">
        <v>27</v>
      </c>
      <c r="C152" s="22">
        <f>'Биланс успјеха'!J35</f>
        <v>214</v>
      </c>
      <c r="D152" s="22" t="str">
        <f>IF(LEN('Биланс успјеха'!L35)=0,"",'Биланс успјеха'!L35)</f>
        <v/>
      </c>
      <c r="E152" s="22">
        <f>'Биланс успјеха'!O35</f>
        <v>0</v>
      </c>
      <c r="F152" s="22">
        <f>'Биланс успјеха'!T35</f>
        <v>0</v>
      </c>
      <c r="G152" s="22"/>
      <c r="H152" s="22"/>
      <c r="I152" s="22"/>
      <c r="J152" s="22"/>
      <c r="K152" s="22"/>
      <c r="L152" s="22"/>
      <c r="M152" s="22"/>
      <c r="N152" s="22"/>
    </row>
    <row r="153" spans="2:14" ht="15">
      <c r="B153" s="12">
        <v>27</v>
      </c>
      <c r="C153" s="22">
        <f>'Биланс успјеха'!J36</f>
        <v>215</v>
      </c>
      <c r="D153" s="22" t="str">
        <f>IF(LEN('Биланс успјеха'!L36)=0,"",'Биланс успјеха'!L36)</f>
        <v/>
      </c>
      <c r="E153" s="22">
        <f>'Биланс успјеха'!O36</f>
        <v>0</v>
      </c>
      <c r="F153" s="22">
        <f>'Биланс успјеха'!T36</f>
        <v>0</v>
      </c>
      <c r="G153" s="22"/>
      <c r="H153" s="22"/>
      <c r="I153" s="22"/>
      <c r="J153" s="22"/>
      <c r="K153" s="22"/>
      <c r="L153" s="22"/>
      <c r="M153" s="22"/>
      <c r="N153" s="22"/>
    </row>
    <row r="154" spans="2:14" ht="15">
      <c r="B154" s="12">
        <v>27</v>
      </c>
      <c r="C154" s="22">
        <f>'Биланс успјеха'!J37</f>
        <v>216</v>
      </c>
      <c r="D154" s="22" t="str">
        <f>IF(LEN('Биланс успјеха'!L37)=0,"",'Биланс успјеха'!L37)</f>
        <v/>
      </c>
      <c r="E154" s="22">
        <f>'Биланс успјеха'!O37</f>
        <v>0</v>
      </c>
      <c r="F154" s="22">
        <f>'Биланс успјеха'!T37</f>
        <v>0</v>
      </c>
      <c r="G154" s="22"/>
      <c r="H154" s="22"/>
      <c r="I154" s="22"/>
      <c r="J154" s="22"/>
      <c r="K154" s="22"/>
      <c r="L154" s="22"/>
      <c r="M154" s="22"/>
      <c r="N154" s="22"/>
    </row>
    <row r="155" spans="2:14" ht="15">
      <c r="B155" s="12">
        <v>27</v>
      </c>
      <c r="C155" s="22">
        <f>'Биланс успјеха'!J38</f>
        <v>217</v>
      </c>
      <c r="D155" s="22" t="str">
        <f>IF(LEN('Биланс успјеха'!L38)=0,"",'Биланс успјеха'!L38)</f>
        <v/>
      </c>
      <c r="E155" s="22">
        <f>'Биланс успјеха'!O38</f>
        <v>0</v>
      </c>
      <c r="F155" s="22">
        <f>'Биланс успјеха'!T38</f>
        <v>0</v>
      </c>
      <c r="G155" s="22"/>
      <c r="H155" s="22"/>
      <c r="I155" s="22"/>
      <c r="J155" s="22"/>
      <c r="K155" s="22"/>
      <c r="L155" s="22"/>
      <c r="M155" s="22"/>
      <c r="N155" s="22"/>
    </row>
    <row r="156" spans="2:14" ht="15">
      <c r="B156" s="12">
        <v>27</v>
      </c>
      <c r="C156" s="22">
        <f>'Биланс успјеха'!J39</f>
        <v>218</v>
      </c>
      <c r="D156" s="22" t="str">
        <f>IF(LEN('Биланс успјеха'!L39)=0,"",'Биланс успјеха'!L39)</f>
        <v/>
      </c>
      <c r="E156" s="22">
        <f>'Биланс успјеха'!O39</f>
        <v>13790</v>
      </c>
      <c r="F156" s="22">
        <f>'Биланс успјеха'!T39</f>
        <v>16543</v>
      </c>
      <c r="G156" s="22"/>
      <c r="H156" s="22"/>
      <c r="I156" s="22"/>
      <c r="J156" s="22"/>
      <c r="K156" s="22"/>
      <c r="L156" s="22"/>
      <c r="M156" s="22"/>
      <c r="N156" s="22"/>
    </row>
    <row r="157" spans="2:14" ht="15">
      <c r="B157" s="12">
        <v>27</v>
      </c>
      <c r="C157" s="22">
        <f>'Биланс успјеха'!J40</f>
        <v>219</v>
      </c>
      <c r="D157" s="22" t="str">
        <f>IF(LEN('Биланс успјеха'!L40)=0,"",'Биланс успјеха'!L40)</f>
        <v/>
      </c>
      <c r="E157" s="22">
        <f>'Биланс успјеха'!O40</f>
        <v>591540</v>
      </c>
      <c r="F157" s="22">
        <f>'Биланс успјеха'!T40</f>
        <v>608265</v>
      </c>
      <c r="G157" s="22"/>
      <c r="H157" s="22"/>
      <c r="I157" s="22"/>
      <c r="J157" s="22"/>
      <c r="K157" s="22"/>
      <c r="L157" s="22"/>
      <c r="M157" s="22"/>
      <c r="N157" s="22"/>
    </row>
    <row r="158" spans="2:14" ht="15">
      <c r="B158" s="12">
        <v>27</v>
      </c>
      <c r="C158" s="22">
        <f>'Биланс успјеха'!J41</f>
        <v>220</v>
      </c>
      <c r="D158" s="22" t="str">
        <f>IF(LEN('Биланс успјеха'!L41)=0,"",'Биланс успјеха'!L41)</f>
        <v/>
      </c>
      <c r="E158" s="22">
        <f>'Биланс успјеха'!O41</f>
        <v>5056</v>
      </c>
      <c r="F158" s="22">
        <f>'Биланс успјеха'!T41</f>
        <v>1122</v>
      </c>
      <c r="G158" s="22"/>
      <c r="H158" s="22"/>
      <c r="I158" s="22"/>
      <c r="J158" s="22"/>
      <c r="K158" s="22"/>
      <c r="L158" s="22"/>
      <c r="M158" s="22"/>
      <c r="N158" s="22"/>
    </row>
    <row r="159" spans="2:14" ht="15">
      <c r="B159" s="12">
        <v>27</v>
      </c>
      <c r="C159" s="22">
        <f>'Биланс успјеха'!J42</f>
        <v>221</v>
      </c>
      <c r="D159" s="22" t="str">
        <f>IF(LEN('Биланс успјеха'!L42)=0,"",'Биланс успјеха'!L42)</f>
        <v/>
      </c>
      <c r="E159" s="22">
        <f>'Биланс успјеха'!O42</f>
        <v>258826</v>
      </c>
      <c r="F159" s="22">
        <f>'Биланс успјеха'!T42</f>
        <v>258619</v>
      </c>
      <c r="G159" s="22"/>
      <c r="H159" s="22"/>
      <c r="I159" s="22"/>
      <c r="J159" s="22"/>
      <c r="K159" s="22"/>
      <c r="L159" s="22"/>
      <c r="M159" s="22"/>
      <c r="N159" s="22"/>
    </row>
    <row r="160" spans="2:14" ht="15">
      <c r="B160" s="12">
        <v>27</v>
      </c>
      <c r="C160" s="22">
        <f>'Биланс успјеха'!J43</f>
        <v>222</v>
      </c>
      <c r="D160" s="22" t="str">
        <f>IF(LEN('Биланс успјеха'!L43)=0,"",'Биланс успјеха'!L43)</f>
        <v/>
      </c>
      <c r="E160" s="22">
        <f>'Биланс успјеха'!O43</f>
        <v>22899</v>
      </c>
      <c r="F160" s="22">
        <f>'Биланс успјеха'!T43</f>
        <v>27010</v>
      </c>
      <c r="G160" s="22"/>
      <c r="H160" s="22"/>
      <c r="I160" s="22"/>
      <c r="J160" s="22"/>
      <c r="K160" s="22"/>
      <c r="L160" s="22"/>
      <c r="M160" s="22"/>
      <c r="N160" s="22"/>
    </row>
    <row r="161" spans="2:14" ht="15">
      <c r="B161" s="12">
        <v>27</v>
      </c>
      <c r="C161" s="22">
        <f>'Биланс успјеха'!J44</f>
        <v>223</v>
      </c>
      <c r="D161" s="22" t="str">
        <f>IF(LEN('Биланс успјеха'!L44)=0,"",'Биланс успјеха'!L44)</f>
        <v/>
      </c>
      <c r="E161" s="22">
        <f>'Биланс успјеха'!O44</f>
        <v>206359</v>
      </c>
      <c r="F161" s="22">
        <f>'Биланс успјеха'!T44</f>
        <v>225411</v>
      </c>
      <c r="G161" s="22"/>
      <c r="H161" s="22"/>
      <c r="I161" s="22"/>
      <c r="J161" s="22"/>
      <c r="K161" s="22"/>
      <c r="L161" s="22"/>
      <c r="M161" s="22"/>
      <c r="N161" s="22"/>
    </row>
    <row r="162" spans="2:14" ht="15">
      <c r="B162" s="12">
        <v>27</v>
      </c>
      <c r="C162" s="22">
        <f>'Биланс успјеха'!J45</f>
        <v>224</v>
      </c>
      <c r="D162" s="22" t="str">
        <f>IF(LEN('Биланс успјеха'!L45)=0,"",'Биланс успјеха'!L45)</f>
        <v/>
      </c>
      <c r="E162" s="22">
        <f>'Биланс успјеха'!O45</f>
        <v>203547</v>
      </c>
      <c r="F162" s="22">
        <f>'Биланс успјеха'!T45</f>
        <v>213689</v>
      </c>
      <c r="G162" s="22"/>
      <c r="H162" s="22"/>
      <c r="I162" s="22"/>
      <c r="J162" s="22"/>
      <c r="K162" s="22"/>
      <c r="L162" s="22"/>
      <c r="M162" s="22"/>
      <c r="N162" s="22"/>
    </row>
    <row r="163" spans="2:14" ht="15">
      <c r="B163" s="12">
        <v>27</v>
      </c>
      <c r="C163" s="22">
        <f>'Биланс успјеха'!J46</f>
        <v>225</v>
      </c>
      <c r="D163" s="22" t="str">
        <f>IF(LEN('Биланс успјеха'!L46)=0,"",'Биланс успјеха'!L46)</f>
        <v/>
      </c>
      <c r="E163" s="22">
        <f>'Биланс успјеха'!O46</f>
        <v>2812</v>
      </c>
      <c r="F163" s="22">
        <f>'Биланс успјеха'!T46</f>
        <v>11722</v>
      </c>
      <c r="G163" s="22"/>
      <c r="H163" s="22"/>
      <c r="I163" s="22"/>
      <c r="J163" s="22"/>
      <c r="K163" s="22"/>
      <c r="L163" s="22"/>
      <c r="M163" s="22"/>
      <c r="N163" s="22"/>
    </row>
    <row r="164" spans="2:14" ht="15">
      <c r="B164" s="12">
        <v>27</v>
      </c>
      <c r="C164" s="22">
        <f>'Биланс успјеха'!J47</f>
        <v>226</v>
      </c>
      <c r="D164" s="22" t="str">
        <f>IF(LEN('Биланс успјеха'!L47)=0,"",'Биланс успјеха'!L47)</f>
        <v/>
      </c>
      <c r="E164" s="22">
        <f>'Биланс успјеха'!O47</f>
        <v>55069</v>
      </c>
      <c r="F164" s="22">
        <f>'Биланс успјеха'!T47</f>
        <v>55954</v>
      </c>
      <c r="G164" s="22"/>
      <c r="H164" s="22"/>
      <c r="I164" s="22"/>
      <c r="J164" s="22"/>
      <c r="K164" s="22"/>
      <c r="L164" s="22"/>
      <c r="M164" s="22"/>
      <c r="N164" s="22"/>
    </row>
    <row r="165" spans="2:14" ht="15">
      <c r="B165" s="12">
        <v>27</v>
      </c>
      <c r="C165" s="22">
        <f>'Биланс успјеха'!J48</f>
        <v>227</v>
      </c>
      <c r="D165" s="22" t="str">
        <f>IF(LEN('Биланс успјеха'!L48)=0,"",'Биланс успјеха'!L48)</f>
        <v/>
      </c>
      <c r="E165" s="22">
        <f>'Биланс успјеха'!O48</f>
        <v>22098</v>
      </c>
      <c r="F165" s="22">
        <f>'Биланс успјеха'!T48</f>
        <v>22136</v>
      </c>
      <c r="G165" s="22"/>
      <c r="H165" s="22"/>
      <c r="I165" s="22"/>
      <c r="J165" s="22"/>
      <c r="K165" s="22"/>
      <c r="L165" s="22"/>
      <c r="M165" s="22"/>
      <c r="N165" s="22"/>
    </row>
    <row r="166" spans="2:14" ht="15">
      <c r="B166" s="12">
        <v>27</v>
      </c>
      <c r="C166" s="22">
        <f>'Биланс успјеха'!J49</f>
        <v>228</v>
      </c>
      <c r="D166" s="22" t="str">
        <f>IF(LEN('Биланс успјеха'!L49)=0,"",'Биланс успјеха'!L49)</f>
        <v/>
      </c>
      <c r="E166" s="22">
        <f>'Биланс успјеха'!O49</f>
        <v>22098</v>
      </c>
      <c r="F166" s="22">
        <f>'Биланс успјеха'!T49</f>
        <v>22136</v>
      </c>
      <c r="G166" s="22"/>
      <c r="H166" s="22"/>
      <c r="I166" s="22"/>
      <c r="J166" s="22"/>
      <c r="K166" s="22"/>
      <c r="L166" s="22"/>
      <c r="M166" s="22"/>
      <c r="N166" s="22"/>
    </row>
    <row r="167" spans="2:14" ht="15">
      <c r="B167" s="12">
        <v>27</v>
      </c>
      <c r="C167" s="22">
        <f>'Биланс успјеха'!J50</f>
        <v>229</v>
      </c>
      <c r="D167" s="22" t="str">
        <f>IF(LEN('Биланс успјеха'!L50)=0,"",'Биланс успјеха'!L50)</f>
        <v/>
      </c>
      <c r="E167" s="22">
        <f>'Биланс успјеха'!O50</f>
        <v>22098</v>
      </c>
      <c r="F167" s="22">
        <f>'Биланс успјеха'!T50</f>
        <v>22136</v>
      </c>
      <c r="G167" s="22"/>
      <c r="H167" s="22"/>
      <c r="I167" s="22"/>
      <c r="J167" s="22"/>
      <c r="K167" s="22"/>
      <c r="L167" s="22"/>
      <c r="M167" s="22"/>
      <c r="N167" s="22"/>
    </row>
    <row r="168" spans="2:14" ht="15">
      <c r="B168" s="12">
        <v>27</v>
      </c>
      <c r="C168" s="22">
        <f>'Биланс успјеха'!J51</f>
        <v>230</v>
      </c>
      <c r="D168" s="22" t="str">
        <f>IF(LEN('Биланс успјеха'!L51)=0,"",'Биланс успјеха'!L51)</f>
        <v/>
      </c>
      <c r="E168" s="22">
        <f>'Биланс успјеха'!O51</f>
        <v>0</v>
      </c>
      <c r="F168" s="22">
        <f>'Биланс успјеха'!T51</f>
        <v>0</v>
      </c>
      <c r="G168" s="22"/>
      <c r="H168" s="22"/>
      <c r="I168" s="22"/>
      <c r="J168" s="22"/>
      <c r="K168" s="22"/>
      <c r="L168" s="22"/>
      <c r="M168" s="22"/>
      <c r="N168" s="22"/>
    </row>
    <row r="169" spans="2:14" ht="15">
      <c r="B169" s="12">
        <v>27</v>
      </c>
      <c r="C169" s="22">
        <f>'Биланс успјеха'!J52</f>
        <v>231</v>
      </c>
      <c r="D169" s="22" t="str">
        <f>IF(LEN('Биланс успјеха'!L52)=0,"",'Биланс успјеха'!L52)</f>
        <v/>
      </c>
      <c r="E169" s="22">
        <f>'Биланс успјеха'!O52</f>
        <v>0</v>
      </c>
      <c r="F169" s="22">
        <f>'Биланс успјеха'!T52</f>
        <v>0</v>
      </c>
      <c r="G169" s="22"/>
      <c r="H169" s="22"/>
      <c r="I169" s="22"/>
      <c r="J169" s="22"/>
      <c r="K169" s="22"/>
      <c r="L169" s="22"/>
      <c r="M169" s="22"/>
      <c r="N169" s="22"/>
    </row>
    <row r="170" spans="2:14" ht="15">
      <c r="B170" s="12">
        <v>27</v>
      </c>
      <c r="C170" s="22">
        <f>'Биланс успјеха'!J53</f>
        <v>232</v>
      </c>
      <c r="D170" s="22" t="str">
        <f>IF(LEN('Биланс успјеха'!L53)=0,"",'Биланс успјеха'!L53)</f>
        <v/>
      </c>
      <c r="E170" s="22">
        <f>'Биланс успјеха'!O53</f>
        <v>0</v>
      </c>
      <c r="F170" s="22">
        <f>'Биланс успјеха'!T53</f>
        <v>0</v>
      </c>
      <c r="G170" s="22"/>
      <c r="H170" s="22"/>
      <c r="I170" s="22"/>
      <c r="J170" s="22"/>
      <c r="K170" s="22"/>
      <c r="L170" s="22"/>
      <c r="M170" s="22"/>
      <c r="N170" s="22"/>
    </row>
    <row r="171" spans="2:14" ht="15">
      <c r="B171" s="12">
        <v>27</v>
      </c>
      <c r="C171" s="22">
        <f>'Биланс успјеха'!J54</f>
        <v>233</v>
      </c>
      <c r="D171" s="22" t="str">
        <f>IF(LEN('Биланс успјеха'!L54)=0,"",'Биланс успјеха'!L54)</f>
        <v/>
      </c>
      <c r="E171" s="22">
        <f>'Биланс успјеха'!O54</f>
        <v>0</v>
      </c>
      <c r="F171" s="22">
        <f>'Биланс успјеха'!T54</f>
        <v>0</v>
      </c>
      <c r="G171" s="22"/>
      <c r="H171" s="22"/>
      <c r="I171" s="22"/>
      <c r="J171" s="22"/>
      <c r="K171" s="22"/>
      <c r="L171" s="22"/>
      <c r="M171" s="22"/>
      <c r="N171" s="22"/>
    </row>
    <row r="172" spans="2:14" ht="15">
      <c r="B172" s="12">
        <v>27</v>
      </c>
      <c r="C172" s="22">
        <f>'Биланс успјеха'!J55</f>
        <v>234</v>
      </c>
      <c r="D172" s="22" t="str">
        <f>IF(LEN('Биланс успјеха'!L55)=0,"",'Биланс успјеха'!L55)</f>
        <v/>
      </c>
      <c r="E172" s="22">
        <f>'Биланс успјеха'!O55</f>
        <v>18822</v>
      </c>
      <c r="F172" s="22">
        <f>'Биланс успјеха'!T55</f>
        <v>15336</v>
      </c>
      <c r="G172" s="22"/>
      <c r="H172" s="22"/>
      <c r="I172" s="22"/>
      <c r="J172" s="22"/>
      <c r="K172" s="22"/>
      <c r="L172" s="22"/>
      <c r="M172" s="22"/>
      <c r="N172" s="22"/>
    </row>
    <row r="173" spans="2:14" ht="15">
      <c r="B173" s="12">
        <v>27</v>
      </c>
      <c r="C173" s="22">
        <f>'Биланс успјеха'!J56</f>
        <v>235</v>
      </c>
      <c r="D173" s="22" t="str">
        <f>IF(LEN('Биланс успјеха'!L56)=0,"",'Биланс успјеха'!L56)</f>
        <v/>
      </c>
      <c r="E173" s="22">
        <f>'Биланс успјеха'!O56</f>
        <v>2411</v>
      </c>
      <c r="F173" s="22">
        <f>'Биланс успјеха'!T56</f>
        <v>2677</v>
      </c>
      <c r="G173" s="22"/>
      <c r="H173" s="22"/>
      <c r="I173" s="22"/>
      <c r="J173" s="22"/>
      <c r="K173" s="22"/>
      <c r="L173" s="22"/>
      <c r="M173" s="22"/>
      <c r="N173" s="22"/>
    </row>
    <row r="174" spans="2:14" ht="15">
      <c r="B174" s="12">
        <v>27</v>
      </c>
      <c r="C174" s="22">
        <f>'Биланс успјеха'!J57</f>
        <v>236</v>
      </c>
      <c r="D174" s="22" t="str">
        <f>IF(LEN('Биланс успјеха'!L57)=0,"",'Биланс успјеха'!L57)</f>
        <v/>
      </c>
      <c r="E174" s="22">
        <f>'Биланс успјеха'!O57</f>
        <v>0</v>
      </c>
      <c r="F174" s="22">
        <f>'Биланс успјеха'!T57</f>
        <v>0</v>
      </c>
      <c r="G174" s="22"/>
      <c r="H174" s="22"/>
      <c r="I174" s="22"/>
      <c r="J174" s="22"/>
      <c r="K174" s="22"/>
      <c r="L174" s="22"/>
      <c r="M174" s="22"/>
      <c r="N174" s="22"/>
    </row>
    <row r="175" spans="2:14" ht="15">
      <c r="B175" s="12">
        <v>27</v>
      </c>
      <c r="C175" s="22">
        <f>'Биланс успјеха'!J58</f>
        <v>237</v>
      </c>
      <c r="D175" s="22" t="str">
        <f>IF(LEN('Биланс успјеха'!L58)=0,"",'Биланс успјеха'!L58)</f>
        <v/>
      </c>
      <c r="E175" s="22">
        <f>'Биланс успјеха'!O58</f>
        <v>0</v>
      </c>
      <c r="F175" s="22">
        <f>'Биланс успјеха'!T58</f>
        <v>3056</v>
      </c>
      <c r="G175" s="22"/>
      <c r="H175" s="22"/>
      <c r="I175" s="22"/>
      <c r="J175" s="22"/>
      <c r="K175" s="22"/>
      <c r="L175" s="22"/>
      <c r="M175" s="22"/>
      <c r="N175" s="22"/>
    </row>
    <row r="176" spans="2:14" ht="15">
      <c r="B176" s="12">
        <v>27</v>
      </c>
      <c r="C176" s="22">
        <f>'Биланс успјеха'!J59</f>
        <v>238</v>
      </c>
      <c r="D176" s="22" t="str">
        <f>IF(LEN('Биланс успјеха'!L59)=0,"",'Биланс успјеха'!L59)</f>
        <v/>
      </c>
      <c r="E176" s="22">
        <f>'Биланс успјеха'!O59</f>
        <v>269811</v>
      </c>
      <c r="F176" s="22">
        <f>'Биланс успјеха'!T59</f>
        <v>0</v>
      </c>
      <c r="G176" s="22"/>
      <c r="H176" s="22"/>
      <c r="I176" s="22"/>
      <c r="J176" s="22"/>
      <c r="K176" s="22"/>
      <c r="L176" s="22"/>
      <c r="M176" s="22"/>
      <c r="N176" s="22"/>
    </row>
    <row r="177" spans="2:14" ht="15">
      <c r="B177" s="12">
        <v>27</v>
      </c>
      <c r="C177" s="22">
        <f>'Биланс успјеха'!J60</f>
        <v>239</v>
      </c>
      <c r="D177" s="22" t="str">
        <f>IF(LEN('Биланс успјеха'!L60)=0,"",'Биланс успјеха'!L60)</f>
        <v/>
      </c>
      <c r="E177" s="22">
        <f>'Биланс успјеха'!O60</f>
        <v>1173</v>
      </c>
      <c r="F177" s="22">
        <f>'Биланс успјеха'!T60</f>
        <v>0</v>
      </c>
      <c r="G177" s="22"/>
      <c r="H177" s="22"/>
      <c r="I177" s="22"/>
      <c r="J177" s="22"/>
      <c r="K177" s="22"/>
      <c r="L177" s="22"/>
      <c r="M177" s="22"/>
      <c r="N177" s="22"/>
    </row>
    <row r="178" spans="2:14" ht="15">
      <c r="B178" s="12">
        <v>27</v>
      </c>
      <c r="C178" s="22">
        <f>'Биланс успјеха'!J61</f>
        <v>240</v>
      </c>
      <c r="D178" s="22" t="str">
        <f>IF(LEN('Биланс успјеха'!L61)=0,"",'Биланс успјеха'!L61)</f>
        <v/>
      </c>
      <c r="E178" s="22">
        <f>'Биланс успјеха'!O61</f>
        <v>0</v>
      </c>
      <c r="F178" s="22">
        <f>'Биланс успјеха'!T61</f>
        <v>0</v>
      </c>
      <c r="G178" s="22"/>
      <c r="H178" s="22"/>
      <c r="I178" s="22"/>
      <c r="J178" s="22"/>
      <c r="K178" s="22"/>
      <c r="L178" s="22"/>
      <c r="M178" s="22"/>
      <c r="N178" s="22"/>
    </row>
    <row r="179" spans="2:14" ht="15">
      <c r="B179" s="12">
        <v>27</v>
      </c>
      <c r="C179" s="22">
        <f>'Биланс успјеха'!J62</f>
        <v>241</v>
      </c>
      <c r="D179" s="22" t="str">
        <f>IF(LEN('Биланс успјеха'!L62)=0,"",'Биланс успјеха'!L62)</f>
        <v/>
      </c>
      <c r="E179" s="22">
        <f>'Биланс успјеха'!O62</f>
        <v>0</v>
      </c>
      <c r="F179" s="22">
        <f>'Биланс успјеха'!T62</f>
        <v>0</v>
      </c>
      <c r="G179" s="22"/>
      <c r="H179" s="22"/>
      <c r="I179" s="22"/>
      <c r="J179" s="22"/>
      <c r="K179" s="22"/>
      <c r="L179" s="22"/>
      <c r="M179" s="22"/>
      <c r="N179" s="22"/>
    </row>
    <row r="180" spans="2:14" ht="15">
      <c r="B180" s="12">
        <v>27</v>
      </c>
      <c r="C180" s="22">
        <f>'Биланс успјеха'!J63</f>
        <v>242</v>
      </c>
      <c r="D180" s="22" t="str">
        <f>IF(LEN('Биланс успјеха'!L63)=0,"",'Биланс успјеха'!L63)</f>
        <v/>
      </c>
      <c r="E180" s="22">
        <f>'Биланс успјеха'!O63</f>
        <v>0</v>
      </c>
      <c r="F180" s="22">
        <f>'Биланс успјеха'!T63</f>
        <v>0</v>
      </c>
      <c r="G180" s="22"/>
      <c r="H180" s="22"/>
      <c r="I180" s="22"/>
      <c r="J180" s="22"/>
      <c r="K180" s="22"/>
      <c r="L180" s="22"/>
      <c r="M180" s="22"/>
      <c r="N180" s="22"/>
    </row>
    <row r="181" spans="2:14" ht="15">
      <c r="B181" s="12">
        <v>27</v>
      </c>
      <c r="C181" s="22">
        <f>'Биланс успјеха'!J64</f>
        <v>243</v>
      </c>
      <c r="D181" s="22" t="str">
        <f>IF(LEN('Биланс успјеха'!L64)=0,"",'Биланс успјеха'!L64)</f>
        <v/>
      </c>
      <c r="E181" s="22">
        <f>'Биланс успјеха'!O64</f>
        <v>1173</v>
      </c>
      <c r="F181" s="22">
        <f>'Биланс успјеха'!T64</f>
        <v>0</v>
      </c>
      <c r="G181" s="22"/>
      <c r="H181" s="22"/>
      <c r="I181" s="22"/>
      <c r="J181" s="22"/>
      <c r="K181" s="22"/>
      <c r="L181" s="22"/>
      <c r="M181" s="22"/>
      <c r="N181" s="22"/>
    </row>
    <row r="182" spans="2:14" ht="15">
      <c r="B182" s="12">
        <v>27</v>
      </c>
      <c r="C182" s="22">
        <f>'Биланс успјеха'!J65</f>
        <v>244</v>
      </c>
      <c r="D182" s="22" t="str">
        <f>IF(LEN('Биланс успјеха'!L65)=0,"",'Биланс успјеха'!L65)</f>
        <v/>
      </c>
      <c r="E182" s="22">
        <f>'Биланс успјеха'!O65</f>
        <v>3776</v>
      </c>
      <c r="F182" s="22">
        <f>'Биланс успјеха'!T65</f>
        <v>1277</v>
      </c>
      <c r="G182" s="22"/>
      <c r="H182" s="22"/>
      <c r="I182" s="22"/>
      <c r="J182" s="22"/>
      <c r="K182" s="22"/>
      <c r="L182" s="22"/>
      <c r="M182" s="22"/>
      <c r="N182" s="22"/>
    </row>
    <row r="183" spans="2:14" ht="15">
      <c r="B183" s="12">
        <v>27</v>
      </c>
      <c r="C183" s="22">
        <f>'Биланс успјеха'!J66</f>
        <v>245</v>
      </c>
      <c r="D183" s="22" t="str">
        <f>IF(LEN('Биланс успјеха'!L66)=0,"",'Биланс успјеха'!L66)</f>
        <v/>
      </c>
      <c r="E183" s="22">
        <f>'Биланс успјеха'!O66</f>
        <v>3776</v>
      </c>
      <c r="F183" s="22">
        <f>'Биланс успјеха'!T66</f>
        <v>1277</v>
      </c>
      <c r="G183" s="22"/>
      <c r="H183" s="22"/>
      <c r="I183" s="22"/>
      <c r="J183" s="22"/>
      <c r="K183" s="22"/>
      <c r="L183" s="22"/>
      <c r="M183" s="22"/>
      <c r="N183" s="22"/>
    </row>
    <row r="184" spans="2:14" ht="15">
      <c r="B184" s="12">
        <v>27</v>
      </c>
      <c r="C184" s="22">
        <f>'Биланс успјеха'!J67</f>
        <v>246</v>
      </c>
      <c r="D184" s="22" t="str">
        <f>IF(LEN('Биланс успјеха'!L67)=0,"",'Биланс успјеха'!L67)</f>
        <v/>
      </c>
      <c r="E184" s="22">
        <f>'Биланс успјеха'!O67</f>
        <v>0</v>
      </c>
      <c r="F184" s="22">
        <f>'Биланс успјеха'!T67</f>
        <v>0</v>
      </c>
      <c r="G184" s="22"/>
      <c r="H184" s="22"/>
      <c r="I184" s="22"/>
      <c r="J184" s="22"/>
      <c r="K184" s="22"/>
      <c r="L184" s="22"/>
      <c r="M184" s="22"/>
      <c r="N184" s="22"/>
    </row>
    <row r="185" spans="2:14" ht="15">
      <c r="B185" s="12">
        <v>27</v>
      </c>
      <c r="C185" s="22">
        <f>'Биланс успјеха'!J68</f>
        <v>247</v>
      </c>
      <c r="D185" s="22" t="str">
        <f>IF(LEN('Биланс успјеха'!L68)=0,"",'Биланс успјеха'!L68)</f>
        <v/>
      </c>
      <c r="E185" s="22">
        <f>'Биланс успјеха'!O68</f>
        <v>0</v>
      </c>
      <c r="F185" s="22">
        <f>'Биланс успјеха'!T68</f>
        <v>0</v>
      </c>
      <c r="G185" s="22"/>
      <c r="H185" s="22"/>
      <c r="I185" s="22"/>
      <c r="J185" s="22"/>
      <c r="K185" s="22"/>
      <c r="L185" s="22"/>
      <c r="M185" s="22"/>
      <c r="N185" s="22"/>
    </row>
    <row r="186" spans="2:14" ht="15">
      <c r="B186" s="12">
        <v>27</v>
      </c>
      <c r="C186" s="22">
        <f>'Биланс успјеха'!J69</f>
        <v>248</v>
      </c>
      <c r="D186" s="22" t="str">
        <f>IF(LEN('Биланс успјеха'!L69)=0,"",'Биланс успјеха'!L69)</f>
        <v/>
      </c>
      <c r="E186" s="22">
        <f>'Биланс успјеха'!O69</f>
        <v>0</v>
      </c>
      <c r="F186" s="22">
        <f>'Биланс успјеха'!T69</f>
        <v>0</v>
      </c>
      <c r="G186" s="22"/>
      <c r="H186" s="22"/>
      <c r="I186" s="22"/>
      <c r="J186" s="22"/>
      <c r="K186" s="22"/>
      <c r="L186" s="22"/>
      <c r="M186" s="22"/>
      <c r="N186" s="22"/>
    </row>
    <row r="187" spans="2:14" ht="15">
      <c r="B187" s="12">
        <v>27</v>
      </c>
      <c r="C187" s="22">
        <f>'Биланс успјеха'!J70</f>
        <v>249</v>
      </c>
      <c r="D187" s="22" t="str">
        <f>IF(LEN('Биланс успјеха'!L70)=0,"",'Биланс успјеха'!L70)</f>
        <v/>
      </c>
      <c r="E187" s="22">
        <f>'Биланс успјеха'!O70</f>
        <v>0</v>
      </c>
      <c r="F187" s="22">
        <f>'Биланс успјеха'!T70</f>
        <v>1779</v>
      </c>
      <c r="G187" s="22"/>
      <c r="H187" s="22"/>
      <c r="I187" s="22"/>
      <c r="J187" s="22"/>
      <c r="K187" s="22"/>
      <c r="L187" s="22"/>
      <c r="M187" s="22"/>
      <c r="N187" s="22"/>
    </row>
    <row r="188" spans="2:14" ht="15">
      <c r="B188" s="12">
        <v>27</v>
      </c>
      <c r="C188" s="22">
        <f>'Биланс успјеха'!J71</f>
        <v>250</v>
      </c>
      <c r="D188" s="22" t="str">
        <f>IF(LEN('Биланс успјеха'!L71)=0,"",'Биланс успјеха'!L71)</f>
        <v/>
      </c>
      <c r="E188" s="22">
        <f>'Биланс успјеха'!O71</f>
        <v>272414</v>
      </c>
      <c r="F188" s="22">
        <f>'Биланс успјеха'!T71</f>
        <v>0</v>
      </c>
      <c r="G188" s="22"/>
      <c r="H188" s="22"/>
      <c r="I188" s="22"/>
      <c r="J188" s="22"/>
      <c r="K188" s="22"/>
      <c r="L188" s="22"/>
      <c r="M188" s="22"/>
      <c r="N188" s="22"/>
    </row>
    <row r="189" spans="2:14" ht="15">
      <c r="B189" s="12">
        <v>27</v>
      </c>
      <c r="C189" s="22">
        <f>'Биланс успјеха'!J72</f>
        <v>251</v>
      </c>
      <c r="D189" s="22" t="str">
        <f>IF(LEN('Биланс успјеха'!L72)=0,"",'Биланс успјеха'!L72)</f>
        <v/>
      </c>
      <c r="E189" s="22">
        <f>'Биланс успјеха'!O72</f>
        <v>22214</v>
      </c>
      <c r="F189" s="22">
        <f>'Биланс успјеха'!T72</f>
        <v>0</v>
      </c>
      <c r="G189" s="22"/>
      <c r="H189" s="22"/>
      <c r="I189" s="22"/>
      <c r="J189" s="22"/>
      <c r="K189" s="22"/>
      <c r="L189" s="22"/>
      <c r="M189" s="22"/>
      <c r="N189" s="22"/>
    </row>
    <row r="190" spans="2:14" ht="15">
      <c r="B190" s="12">
        <v>27</v>
      </c>
      <c r="C190" s="22">
        <f>'Биланс успјеха'!J73</f>
        <v>252</v>
      </c>
      <c r="D190" s="22" t="str">
        <f>IF(LEN('Биланс успјеха'!L73)=0,"",'Биланс успјеха'!L73)</f>
        <v/>
      </c>
      <c r="E190" s="22">
        <f>'Биланс успјеха'!O73</f>
        <v>21385</v>
      </c>
      <c r="F190" s="22">
        <f>'Биланс успјеха'!T73</f>
        <v>0</v>
      </c>
      <c r="G190" s="22"/>
      <c r="H190" s="22"/>
      <c r="I190" s="22"/>
      <c r="J190" s="22"/>
      <c r="K190" s="22"/>
      <c r="L190" s="22"/>
      <c r="M190" s="22"/>
      <c r="N190" s="22"/>
    </row>
    <row r="191" spans="2:14" ht="15">
      <c r="B191" s="12">
        <v>27</v>
      </c>
      <c r="C191" s="22">
        <f>'Биланс успјеха'!J74</f>
        <v>253</v>
      </c>
      <c r="D191" s="22" t="str">
        <f>IF(LEN('Биланс успјеха'!L74)=0,"",'Биланс успјеха'!L74)</f>
        <v/>
      </c>
      <c r="E191" s="22">
        <f>'Биланс успјеха'!O74</f>
        <v>0</v>
      </c>
      <c r="F191" s="22">
        <f>'Биланс успјеха'!T74</f>
        <v>0</v>
      </c>
      <c r="G191" s="22"/>
      <c r="H191" s="22"/>
      <c r="I191" s="22"/>
      <c r="J191" s="22"/>
      <c r="K191" s="22"/>
      <c r="L191" s="22"/>
      <c r="M191" s="22"/>
      <c r="N191" s="22"/>
    </row>
    <row r="192" spans="2:14" ht="15">
      <c r="B192" s="12">
        <v>27</v>
      </c>
      <c r="C192" s="22">
        <f>'Биланс успјеха'!J75</f>
        <v>254</v>
      </c>
      <c r="D192" s="22" t="str">
        <f>IF(LEN('Биланс успјеха'!L75)=0,"",'Биланс успјеха'!L75)</f>
        <v/>
      </c>
      <c r="E192" s="22">
        <f>'Биланс успјеха'!O75</f>
        <v>0</v>
      </c>
      <c r="F192" s="22">
        <f>'Биланс успјеха'!T75</f>
        <v>0</v>
      </c>
      <c r="G192" s="22"/>
      <c r="H192" s="22"/>
      <c r="I192" s="22"/>
      <c r="J192" s="22"/>
      <c r="K192" s="22"/>
      <c r="L192" s="22"/>
      <c r="M192" s="22"/>
      <c r="N192" s="22"/>
    </row>
    <row r="193" spans="2:14" ht="15">
      <c r="B193" s="12">
        <v>27</v>
      </c>
      <c r="C193" s="22">
        <f>'Биланс успјеха'!J76</f>
        <v>255</v>
      </c>
      <c r="D193" s="22" t="str">
        <f>IF(LEN('Биланс успјеха'!L76)=0,"",'Биланс успјеха'!L76)</f>
        <v/>
      </c>
      <c r="E193" s="22">
        <f>'Биланс успјеха'!O76</f>
        <v>0</v>
      </c>
      <c r="F193" s="22">
        <f>'Биланс успјеха'!T76</f>
        <v>0</v>
      </c>
      <c r="G193" s="22"/>
      <c r="H193" s="22"/>
      <c r="I193" s="22"/>
      <c r="J193" s="22"/>
      <c r="K193" s="22"/>
      <c r="L193" s="22"/>
      <c r="M193" s="22"/>
      <c r="N193" s="22"/>
    </row>
    <row r="194" spans="2:14" ht="15">
      <c r="B194" s="12">
        <v>27</v>
      </c>
      <c r="C194" s="22">
        <f>'Биланс успјеха'!J77</f>
        <v>256</v>
      </c>
      <c r="D194" s="22" t="str">
        <f>IF(LEN('Биланс успјеха'!L77)=0,"",'Биланс успјеха'!L77)</f>
        <v/>
      </c>
      <c r="E194" s="22">
        <f>'Биланс успјеха'!O77</f>
        <v>0</v>
      </c>
      <c r="F194" s="22">
        <f>'Биланс успјеха'!T77</f>
        <v>0</v>
      </c>
      <c r="G194" s="22"/>
      <c r="H194" s="22"/>
      <c r="I194" s="22"/>
      <c r="J194" s="22"/>
      <c r="K194" s="22"/>
      <c r="L194" s="22"/>
      <c r="M194" s="22"/>
      <c r="N194" s="22"/>
    </row>
    <row r="195" spans="2:14" ht="15">
      <c r="B195" s="12">
        <v>27</v>
      </c>
      <c r="C195" s="22">
        <f>'Биланс успјеха'!J78</f>
        <v>257</v>
      </c>
      <c r="D195" s="22" t="str">
        <f>IF(LEN('Биланс успјеха'!L78)=0,"",'Биланс успјеха'!L78)</f>
        <v/>
      </c>
      <c r="E195" s="22">
        <f>'Биланс успјеха'!O78</f>
        <v>0</v>
      </c>
      <c r="F195" s="22">
        <f>'Биланс успјеха'!T78</f>
        <v>0</v>
      </c>
      <c r="G195" s="22"/>
      <c r="H195" s="22"/>
      <c r="I195" s="22"/>
      <c r="J195" s="22"/>
      <c r="K195" s="22"/>
      <c r="L195" s="22"/>
      <c r="M195" s="22"/>
      <c r="N195" s="22"/>
    </row>
    <row r="196" spans="2:14" ht="15">
      <c r="B196" s="12">
        <v>27</v>
      </c>
      <c r="C196" s="22">
        <f>'Биланс успјеха'!J79</f>
        <v>258</v>
      </c>
      <c r="D196" s="22" t="str">
        <f>IF(LEN('Биланс успјеха'!L79)=0,"",'Биланс успјеха'!L79)</f>
        <v/>
      </c>
      <c r="E196" s="22">
        <f>'Биланс успјеха'!O79</f>
        <v>0</v>
      </c>
      <c r="F196" s="22">
        <f>'Биланс успјеха'!T79</f>
        <v>0</v>
      </c>
      <c r="G196" s="22"/>
      <c r="H196" s="22"/>
      <c r="I196" s="22"/>
      <c r="J196" s="22"/>
      <c r="K196" s="22"/>
      <c r="L196" s="22"/>
      <c r="M196" s="22"/>
      <c r="N196" s="22"/>
    </row>
    <row r="197" spans="2:14" ht="15">
      <c r="B197" s="12">
        <v>27</v>
      </c>
      <c r="C197" s="22">
        <f>'Биланс успјеха'!J80</f>
        <v>259</v>
      </c>
      <c r="D197" s="22" t="str">
        <f>IF(LEN('Биланс успјеха'!L80)=0,"",'Биланс успјеха'!L80)</f>
        <v/>
      </c>
      <c r="E197" s="22">
        <f>'Биланс успјеха'!O80</f>
        <v>829</v>
      </c>
      <c r="F197" s="22">
        <f>'Биланс успјеха'!T80</f>
        <v>0</v>
      </c>
      <c r="G197" s="22"/>
      <c r="H197" s="22"/>
      <c r="I197" s="22"/>
      <c r="J197" s="22"/>
      <c r="K197" s="22"/>
      <c r="L197" s="22"/>
      <c r="M197" s="22"/>
      <c r="N197" s="22"/>
    </row>
    <row r="198" spans="2:14" ht="15">
      <c r="B198" s="12">
        <v>27</v>
      </c>
      <c r="C198" s="22">
        <f>'Биланс успјеха'!J81</f>
        <v>260</v>
      </c>
      <c r="D198" s="22" t="str">
        <f>IF(LEN('Биланс успјеха'!L81)=0,"",'Биланс успјеха'!L81)</f>
        <v/>
      </c>
      <c r="E198" s="22">
        <f>'Биланс успјеха'!O81</f>
        <v>0</v>
      </c>
      <c r="F198" s="22">
        <f>'Биланс успјеха'!T81</f>
        <v>0</v>
      </c>
      <c r="G198" s="22"/>
      <c r="H198" s="22"/>
      <c r="I198" s="22"/>
      <c r="J198" s="22"/>
      <c r="K198" s="22"/>
      <c r="L198" s="22"/>
      <c r="M198" s="22"/>
      <c r="N198" s="22"/>
    </row>
    <row r="199" spans="2:14" ht="15">
      <c r="B199" s="12">
        <v>27</v>
      </c>
      <c r="C199" s="22">
        <f>'Биланс успјеха'!J82</f>
        <v>261</v>
      </c>
      <c r="D199" s="22" t="str">
        <f>IF(LEN('Биланс успјеха'!L82)=0,"",'Биланс успјеха'!L82)</f>
        <v/>
      </c>
      <c r="E199" s="22">
        <f>'Биланс успјеха'!O82</f>
        <v>166205</v>
      </c>
      <c r="F199" s="22">
        <f>'Биланс успјеха'!T82</f>
        <v>0</v>
      </c>
      <c r="G199" s="22"/>
      <c r="H199" s="22"/>
      <c r="I199" s="22"/>
      <c r="J199" s="22"/>
      <c r="K199" s="22"/>
      <c r="L199" s="22"/>
      <c r="M199" s="22"/>
      <c r="N199" s="22"/>
    </row>
    <row r="200" spans="2:14" ht="15">
      <c r="B200" s="12">
        <v>27</v>
      </c>
      <c r="C200" s="22">
        <f>'Биланс успјеха'!J83</f>
        <v>262</v>
      </c>
      <c r="D200" s="22" t="str">
        <f>IF(LEN('Биланс успјеха'!L83)=0,"",'Биланс успјеха'!L83)</f>
        <v/>
      </c>
      <c r="E200" s="22">
        <f>'Биланс успјеха'!O83</f>
        <v>0</v>
      </c>
      <c r="F200" s="22">
        <f>'Биланс успјеха'!T83</f>
        <v>0</v>
      </c>
      <c r="G200" s="22"/>
      <c r="H200" s="22"/>
      <c r="I200" s="22"/>
      <c r="J200" s="22"/>
      <c r="K200" s="22"/>
      <c r="L200" s="22"/>
      <c r="M200" s="22"/>
      <c r="N200" s="22"/>
    </row>
    <row r="201" spans="2:14" ht="15">
      <c r="B201" s="12">
        <v>27</v>
      </c>
      <c r="C201" s="22">
        <f>'Биланс успјеха'!J84</f>
        <v>263</v>
      </c>
      <c r="D201" s="22" t="str">
        <f>IF(LEN('Биланс успјеха'!L84)=0,"",'Биланс успјеха'!L84)</f>
        <v/>
      </c>
      <c r="E201" s="22">
        <f>'Биланс успјеха'!O84</f>
        <v>0</v>
      </c>
      <c r="F201" s="22">
        <f>'Биланс успјеха'!T84</f>
        <v>0</v>
      </c>
      <c r="G201" s="22"/>
      <c r="H201" s="22"/>
      <c r="I201" s="22"/>
      <c r="J201" s="22"/>
      <c r="K201" s="22"/>
      <c r="L201" s="22"/>
      <c r="M201" s="22"/>
      <c r="N201" s="22"/>
    </row>
    <row r="202" spans="2:14" ht="15">
      <c r="B202" s="12">
        <v>27</v>
      </c>
      <c r="C202" s="22">
        <f>'Биланс успјеха'!J85</f>
        <v>264</v>
      </c>
      <c r="D202" s="22" t="str">
        <f>IF(LEN('Биланс успјеха'!L85)=0,"",'Биланс успјеха'!L85)</f>
        <v/>
      </c>
      <c r="E202" s="22">
        <f>'Биланс успјеха'!O85</f>
        <v>0</v>
      </c>
      <c r="F202" s="22">
        <f>'Биланс успјеха'!T85</f>
        <v>0</v>
      </c>
      <c r="G202" s="22"/>
      <c r="H202" s="22"/>
      <c r="I202" s="22"/>
      <c r="J202" s="22"/>
      <c r="K202" s="22"/>
      <c r="L202" s="22"/>
      <c r="M202" s="22"/>
      <c r="N202" s="22"/>
    </row>
    <row r="203" spans="2:14" ht="15">
      <c r="B203" s="12">
        <v>27</v>
      </c>
      <c r="C203" s="22">
        <f>'Биланс успјеха'!J86</f>
        <v>265</v>
      </c>
      <c r="D203" s="22" t="str">
        <f>IF(LEN('Биланс успјеха'!L86)=0,"",'Биланс успјеха'!L86)</f>
        <v/>
      </c>
      <c r="E203" s="22">
        <f>'Биланс успјеха'!O86</f>
        <v>0</v>
      </c>
      <c r="F203" s="22">
        <f>'Биланс успјеха'!T86</f>
        <v>0</v>
      </c>
      <c r="G203" s="22"/>
      <c r="H203" s="22"/>
      <c r="I203" s="22"/>
      <c r="J203" s="22"/>
      <c r="K203" s="22"/>
      <c r="L203" s="22"/>
      <c r="M203" s="22"/>
      <c r="N203" s="22"/>
    </row>
    <row r="204" spans="2:14" ht="15">
      <c r="B204" s="12">
        <v>27</v>
      </c>
      <c r="C204" s="22">
        <f>'Биланс успјеха'!J87</f>
        <v>266</v>
      </c>
      <c r="D204" s="22" t="str">
        <f>IF(LEN('Биланс успјеха'!L87)=0,"",'Биланс успјеха'!L87)</f>
        <v/>
      </c>
      <c r="E204" s="22">
        <f>'Биланс успјеха'!O87</f>
        <v>0</v>
      </c>
      <c r="F204" s="22">
        <f>'Биланс успјеха'!T87</f>
        <v>0</v>
      </c>
      <c r="G204" s="22"/>
      <c r="H204" s="22"/>
      <c r="I204" s="22"/>
      <c r="J204" s="22"/>
      <c r="K204" s="22"/>
      <c r="L204" s="22"/>
      <c r="M204" s="22"/>
      <c r="N204" s="22"/>
    </row>
    <row r="205" spans="2:14" ht="15">
      <c r="B205" s="12">
        <v>27</v>
      </c>
      <c r="C205" s="22">
        <f>'Биланс успјеха'!J88</f>
        <v>267</v>
      </c>
      <c r="D205" s="22" t="str">
        <f>IF(LEN('Биланс успјеха'!L88)=0,"",'Биланс успјеха'!L88)</f>
        <v/>
      </c>
      <c r="E205" s="22">
        <f>'Биланс успјеха'!O88</f>
        <v>0</v>
      </c>
      <c r="F205" s="22">
        <f>'Биланс успјеха'!T88</f>
        <v>0</v>
      </c>
      <c r="G205" s="22"/>
      <c r="H205" s="22"/>
      <c r="I205" s="22"/>
      <c r="J205" s="22"/>
      <c r="K205" s="22"/>
      <c r="L205" s="22"/>
      <c r="M205" s="22"/>
      <c r="N205" s="22"/>
    </row>
    <row r="206" spans="2:14" ht="15">
      <c r="B206" s="12">
        <v>27</v>
      </c>
      <c r="C206" s="22">
        <f>'Биланс успјеха'!J89</f>
        <v>268</v>
      </c>
      <c r="D206" s="22" t="str">
        <f>IF(LEN('Биланс успјеха'!L89)=0,"",'Биланс успјеха'!L89)</f>
        <v/>
      </c>
      <c r="E206" s="22">
        <f>'Биланс успјеха'!O89</f>
        <v>0</v>
      </c>
      <c r="F206" s="22">
        <f>'Биланс успјеха'!T89</f>
        <v>0</v>
      </c>
      <c r="G206" s="22"/>
      <c r="H206" s="22"/>
      <c r="I206" s="22"/>
      <c r="J206" s="22"/>
      <c r="K206" s="22"/>
      <c r="L206" s="22"/>
      <c r="M206" s="22"/>
      <c r="N206" s="22"/>
    </row>
    <row r="207" spans="2:14" ht="15">
      <c r="B207" s="12">
        <v>27</v>
      </c>
      <c r="C207" s="22">
        <f>'Биланс успјеха'!J90</f>
        <v>269</v>
      </c>
      <c r="D207" s="22" t="str">
        <f>IF(LEN('Биланс успјеха'!L90)=0,"",'Биланс успјеха'!L90)</f>
        <v/>
      </c>
      <c r="E207" s="22">
        <f>'Биланс успјеха'!O90</f>
        <v>0</v>
      </c>
      <c r="F207" s="22">
        <f>'Биланс успјеха'!T90</f>
        <v>0</v>
      </c>
      <c r="G207" s="22"/>
      <c r="H207" s="22"/>
      <c r="I207" s="22"/>
      <c r="J207" s="22"/>
      <c r="K207" s="22"/>
      <c r="L207" s="22"/>
      <c r="M207" s="22"/>
      <c r="N207" s="22"/>
    </row>
    <row r="208" spans="2:14" ht="15">
      <c r="B208" s="12">
        <v>27</v>
      </c>
      <c r="C208" s="22">
        <f>'Биланс успјеха'!J91</f>
        <v>270</v>
      </c>
      <c r="D208" s="22" t="str">
        <f>IF(LEN('Биланс успјеха'!L91)=0,"",'Биланс успјеха'!L91)</f>
        <v/>
      </c>
      <c r="E208" s="22">
        <f>'Биланс успјеха'!O91</f>
        <v>166205</v>
      </c>
      <c r="F208" s="22">
        <f>'Биланс успјеха'!T91</f>
        <v>0</v>
      </c>
      <c r="G208" s="22"/>
      <c r="H208" s="22"/>
      <c r="I208" s="22"/>
      <c r="J208" s="22"/>
      <c r="K208" s="22"/>
      <c r="L208" s="22"/>
      <c r="M208" s="22"/>
      <c r="N208" s="22"/>
    </row>
    <row r="209" spans="2:14" ht="15">
      <c r="B209" s="12">
        <v>27</v>
      </c>
      <c r="C209" s="22">
        <f>'Биланс успјеха'!J92</f>
        <v>271</v>
      </c>
      <c r="D209" s="22" t="str">
        <f>IF(LEN('Биланс успјеха'!L92)=0,"",'Биланс успјеха'!L92)</f>
        <v/>
      </c>
      <c r="E209" s="22">
        <f>'Биланс успјеха'!O92</f>
        <v>0</v>
      </c>
      <c r="F209" s="22">
        <f>'Биланс успјеха'!T92</f>
        <v>0</v>
      </c>
      <c r="G209" s="22"/>
      <c r="H209" s="22"/>
      <c r="I209" s="22"/>
      <c r="J209" s="22"/>
      <c r="K209" s="22"/>
      <c r="L209" s="22"/>
      <c r="M209" s="22"/>
      <c r="N209" s="22"/>
    </row>
    <row r="210" spans="2:14" ht="15">
      <c r="B210" s="12">
        <v>27</v>
      </c>
      <c r="C210" s="22">
        <f>'Биланс успјеха'!J93</f>
        <v>272</v>
      </c>
      <c r="D210" s="22" t="str">
        <f>IF(LEN('Биланс успјеха'!L93)=0,"",'Биланс успјеха'!L93)</f>
        <v/>
      </c>
      <c r="E210" s="22">
        <f>'Биланс успјеха'!O93</f>
        <v>143991</v>
      </c>
      <c r="F210" s="22">
        <f>'Биланс успјеха'!T93</f>
        <v>0</v>
      </c>
      <c r="G210" s="22"/>
      <c r="H210" s="22"/>
      <c r="I210" s="22"/>
      <c r="J210" s="22"/>
      <c r="K210" s="22"/>
      <c r="L210" s="22"/>
      <c r="M210" s="22"/>
      <c r="N210" s="22"/>
    </row>
    <row r="211" spans="2:14" ht="15">
      <c r="B211" s="12">
        <v>27</v>
      </c>
      <c r="C211" s="22">
        <f>'Биланс успјеха'!J94</f>
        <v>273</v>
      </c>
      <c r="D211" s="22" t="str">
        <f>IF(LEN('Биланс успјеха'!L94)=0,"",'Биланс успјеха'!L94)</f>
        <v/>
      </c>
      <c r="E211" s="22">
        <f>'Биланс успјеха'!O94</f>
        <v>4095</v>
      </c>
      <c r="F211" s="22">
        <f>'Биланс успјеха'!T94</f>
        <v>0</v>
      </c>
      <c r="G211" s="22"/>
      <c r="H211" s="22"/>
      <c r="I211" s="22"/>
      <c r="J211" s="22"/>
      <c r="K211" s="22"/>
      <c r="L211" s="22"/>
      <c r="M211" s="22"/>
      <c r="N211" s="22"/>
    </row>
    <row r="212" spans="2:14" ht="15">
      <c r="B212" s="12">
        <v>27</v>
      </c>
      <c r="C212" s="22">
        <f>'Биланс успјеха'!J95</f>
        <v>274</v>
      </c>
      <c r="D212" s="22" t="str">
        <f>IF(LEN('Биланс успјеха'!L95)=0,"",'Биланс успјеха'!L95)</f>
        <v/>
      </c>
      <c r="E212" s="22">
        <f>'Биланс успјеха'!O95</f>
        <v>4095</v>
      </c>
      <c r="F212" s="22">
        <f>'Биланс успјеха'!T95</f>
        <v>0</v>
      </c>
      <c r="G212" s="22"/>
      <c r="H212" s="22"/>
      <c r="I212" s="22"/>
      <c r="J212" s="22"/>
      <c r="K212" s="22"/>
      <c r="L212" s="22"/>
      <c r="M212" s="22"/>
      <c r="N212" s="22"/>
    </row>
    <row r="213" spans="2:14" ht="15">
      <c r="B213" s="12">
        <v>27</v>
      </c>
      <c r="C213" s="22">
        <f>'Биланс успјеха'!J96</f>
        <v>275</v>
      </c>
      <c r="D213" s="22" t="str">
        <f>IF(LEN('Биланс успјеха'!L96)=0,"",'Биланс успјеха'!L96)</f>
        <v/>
      </c>
      <c r="E213" s="22">
        <f>'Биланс успјеха'!O96</f>
        <v>0</v>
      </c>
      <c r="F213" s="22">
        <f>'Биланс успјеха'!T96</f>
        <v>0</v>
      </c>
      <c r="G213" s="22"/>
      <c r="H213" s="22"/>
      <c r="I213" s="22"/>
      <c r="J213" s="22"/>
      <c r="K213" s="22"/>
      <c r="L213" s="22"/>
      <c r="M213" s="22"/>
      <c r="N213" s="22"/>
    </row>
    <row r="214" spans="2:14" ht="15">
      <c r="B214" s="12">
        <v>27</v>
      </c>
      <c r="C214" s="22">
        <f>'Биланс успјеха'!J97</f>
        <v>276</v>
      </c>
      <c r="D214" s="22" t="str">
        <f>IF(LEN('Биланс успјеха'!L97)=0,"",'Биланс успјеха'!L97)</f>
        <v/>
      </c>
      <c r="E214" s="22">
        <f>'Биланс успјеха'!O97</f>
        <v>0</v>
      </c>
      <c r="F214" s="22">
        <f>'Биланс успјеха'!T97</f>
        <v>0</v>
      </c>
      <c r="G214" s="22"/>
      <c r="H214" s="22"/>
      <c r="I214" s="22"/>
      <c r="J214" s="22"/>
      <c r="K214" s="22"/>
      <c r="L214" s="22"/>
      <c r="M214" s="22"/>
      <c r="N214" s="22"/>
    </row>
    <row r="215" spans="2:14" ht="15">
      <c r="B215" s="12">
        <v>27</v>
      </c>
      <c r="C215" s="22">
        <f>'Биланс успјеха'!J98</f>
        <v>277</v>
      </c>
      <c r="D215" s="22" t="str">
        <f>IF(LEN('Биланс успјеха'!L98)=0,"",'Биланс успјеха'!L98)</f>
        <v/>
      </c>
      <c r="E215" s="22">
        <f>'Биланс успјеха'!O98</f>
        <v>0</v>
      </c>
      <c r="F215" s="22">
        <f>'Биланс успјеха'!T98</f>
        <v>0</v>
      </c>
      <c r="G215" s="22"/>
      <c r="H215" s="22"/>
      <c r="I215" s="22"/>
      <c r="J215" s="22"/>
      <c r="K215" s="22"/>
      <c r="L215" s="22"/>
      <c r="M215" s="22"/>
      <c r="N215" s="22"/>
    </row>
    <row r="216" spans="2:14" ht="15">
      <c r="B216" s="12">
        <v>27</v>
      </c>
      <c r="C216" s="22">
        <f>'Биланс успјеха'!J99</f>
        <v>278</v>
      </c>
      <c r="D216" s="22" t="str">
        <f>IF(LEN('Биланс успјеха'!L99)=0,"",'Биланс успјеха'!L99)</f>
        <v/>
      </c>
      <c r="E216" s="22">
        <f>'Биланс успјеха'!O99</f>
        <v>0</v>
      </c>
      <c r="F216" s="22">
        <f>'Биланс успјеха'!T99</f>
        <v>0</v>
      </c>
      <c r="G216" s="22"/>
      <c r="H216" s="22"/>
      <c r="I216" s="22"/>
      <c r="J216" s="22"/>
      <c r="K216" s="22"/>
      <c r="L216" s="22"/>
      <c r="M216" s="22"/>
      <c r="N216" s="22"/>
    </row>
    <row r="217" spans="2:14" ht="15">
      <c r="B217" s="12">
        <v>27</v>
      </c>
      <c r="C217" s="22">
        <f>'Биланс успјеха'!J100</f>
        <v>279</v>
      </c>
      <c r="D217" s="22" t="str">
        <f>IF(LEN('Биланс успјеха'!L100)=0,"",'Биланс успјеха'!L100)</f>
        <v/>
      </c>
      <c r="E217" s="22">
        <f>'Биланс успјеха'!O100</f>
        <v>4095</v>
      </c>
      <c r="F217" s="22">
        <f>'Биланс успјеха'!T100</f>
        <v>0</v>
      </c>
      <c r="G217" s="22"/>
      <c r="H217" s="22"/>
      <c r="I217" s="22"/>
      <c r="J217" s="22"/>
      <c r="K217" s="22"/>
      <c r="L217" s="22"/>
      <c r="M217" s="22"/>
      <c r="N217" s="22"/>
    </row>
    <row r="218" spans="2:14" ht="15">
      <c r="B218" s="12">
        <v>27</v>
      </c>
      <c r="C218" s="22">
        <f>'Биланс успјеха'!J101</f>
        <v>280</v>
      </c>
      <c r="D218" s="22" t="str">
        <f>IF(LEN('Биланс успјеха'!L101)=0,"",'Биланс успјеха'!L101)</f>
        <v/>
      </c>
      <c r="E218" s="22">
        <f>'Биланс успјеха'!O101</f>
        <v>0</v>
      </c>
      <c r="F218" s="22">
        <f>'Биланс успјеха'!T101</f>
        <v>0</v>
      </c>
      <c r="G218" s="22"/>
      <c r="H218" s="22"/>
      <c r="I218" s="22"/>
      <c r="J218" s="22"/>
      <c r="K218" s="22"/>
      <c r="L218" s="22"/>
      <c r="M218" s="22"/>
      <c r="N218" s="22"/>
    </row>
    <row r="219" spans="2:14" ht="15">
      <c r="B219" s="12">
        <v>27</v>
      </c>
      <c r="C219" s="22">
        <f>'Биланс успјеха'!J102</f>
        <v>281</v>
      </c>
      <c r="D219" s="22" t="str">
        <f>IF(LEN('Биланс успјеха'!L102)=0,"",'Биланс успјеха'!L102)</f>
        <v/>
      </c>
      <c r="E219" s="22">
        <f>'Биланс успјеха'!O102</f>
        <v>0</v>
      </c>
      <c r="F219" s="22">
        <f>'Биланс успјеха'!T102</f>
        <v>0</v>
      </c>
      <c r="G219" s="22"/>
      <c r="H219" s="22"/>
      <c r="I219" s="22"/>
      <c r="J219" s="22"/>
      <c r="K219" s="22"/>
      <c r="L219" s="22"/>
      <c r="M219" s="22"/>
      <c r="N219" s="22"/>
    </row>
    <row r="220" spans="2:14" ht="15">
      <c r="B220" s="12">
        <v>27</v>
      </c>
      <c r="C220" s="22">
        <f>'Биланс успјеха'!J103</f>
        <v>282</v>
      </c>
      <c r="D220" s="22" t="str">
        <f>IF(LEN('Биланс успјеха'!L103)=0,"",'Биланс успјеха'!L103)</f>
        <v/>
      </c>
      <c r="E220" s="22">
        <f>'Биланс успјеха'!O103</f>
        <v>0</v>
      </c>
      <c r="F220" s="22">
        <f>'Биланс успјеха'!T103</f>
        <v>0</v>
      </c>
      <c r="G220" s="22"/>
      <c r="H220" s="22"/>
      <c r="I220" s="22"/>
      <c r="J220" s="22"/>
      <c r="K220" s="22"/>
      <c r="L220" s="22"/>
      <c r="M220" s="22"/>
      <c r="N220" s="22"/>
    </row>
    <row r="221" spans="2:14" ht="15">
      <c r="B221" s="12">
        <v>27</v>
      </c>
      <c r="C221" s="22">
        <f>'Биланс успјеха'!J104</f>
        <v>283</v>
      </c>
      <c r="D221" s="22" t="str">
        <f>IF(LEN('Биланс успјеха'!L104)=0,"",'Биланс успјеха'!L104)</f>
        <v/>
      </c>
      <c r="E221" s="22">
        <f>'Биланс успјеха'!O104</f>
        <v>0</v>
      </c>
      <c r="F221" s="22">
        <f>'Биланс успјеха'!T104</f>
        <v>0</v>
      </c>
      <c r="G221" s="22"/>
      <c r="H221" s="22"/>
      <c r="I221" s="22"/>
      <c r="J221" s="22"/>
      <c r="K221" s="22"/>
      <c r="L221" s="22"/>
      <c r="M221" s="22"/>
      <c r="N221" s="22"/>
    </row>
    <row r="222" spans="2:14" ht="15">
      <c r="B222" s="12">
        <v>27</v>
      </c>
      <c r="C222" s="22">
        <f>'Биланс успјеха'!J105</f>
        <v>284</v>
      </c>
      <c r="D222" s="22" t="str">
        <f>IF(LEN('Биланс успјеха'!L105)=0,"",'Биланс успјеха'!L105)</f>
        <v/>
      </c>
      <c r="E222" s="22">
        <f>'Биланс успјеха'!O105</f>
        <v>0</v>
      </c>
      <c r="F222" s="22">
        <f>'Биланс успјеха'!T105</f>
        <v>0</v>
      </c>
      <c r="G222" s="22"/>
      <c r="H222" s="22"/>
      <c r="I222" s="22"/>
      <c r="J222" s="22"/>
      <c r="K222" s="22"/>
      <c r="L222" s="22"/>
      <c r="M222" s="22"/>
      <c r="N222" s="22"/>
    </row>
    <row r="223" spans="2:14" ht="15">
      <c r="B223" s="12">
        <v>27</v>
      </c>
      <c r="C223" s="22">
        <f>'Биланс успјеха'!J106</f>
        <v>285</v>
      </c>
      <c r="D223" s="22" t="str">
        <f>IF(LEN('Биланс успјеха'!L106)=0,"",'Биланс успјеха'!L106)</f>
        <v/>
      </c>
      <c r="E223" s="22">
        <f>'Биланс успјеха'!O106</f>
        <v>0</v>
      </c>
      <c r="F223" s="22">
        <f>'Биланс успјеха'!T106</f>
        <v>0</v>
      </c>
      <c r="G223" s="22"/>
      <c r="H223" s="22"/>
      <c r="I223" s="22"/>
      <c r="J223" s="22"/>
      <c r="K223" s="22"/>
      <c r="L223" s="22"/>
      <c r="M223" s="22"/>
      <c r="N223" s="22"/>
    </row>
    <row r="224" spans="2:14" ht="15">
      <c r="B224" s="12">
        <v>27</v>
      </c>
      <c r="C224" s="22">
        <f>'Биланс успјеха'!J107</f>
        <v>286</v>
      </c>
      <c r="D224" s="22" t="str">
        <f>IF(LEN('Биланс успјеха'!L107)=0,"",'Биланс успјеха'!L107)</f>
        <v/>
      </c>
      <c r="E224" s="22">
        <f>'Биланс успјеха'!O107</f>
        <v>0</v>
      </c>
      <c r="F224" s="22">
        <f>'Биланс успјеха'!T107</f>
        <v>0</v>
      </c>
      <c r="G224" s="22"/>
      <c r="H224" s="22"/>
      <c r="I224" s="22"/>
      <c r="J224" s="22"/>
      <c r="K224" s="22"/>
      <c r="L224" s="22"/>
      <c r="M224" s="22"/>
      <c r="N224" s="22"/>
    </row>
    <row r="225" spans="2:14" ht="15">
      <c r="B225" s="12">
        <v>27</v>
      </c>
      <c r="C225" s="22">
        <f>'Биланс успјеха'!J108</f>
        <v>287</v>
      </c>
      <c r="D225" s="22" t="str">
        <f>IF(LEN('Биланс успјеха'!L108)=0,"",'Биланс успјеха'!L108)</f>
        <v/>
      </c>
      <c r="E225" s="22">
        <f>'Биланс успјеха'!O108</f>
        <v>0</v>
      </c>
      <c r="F225" s="22">
        <f>'Биланс успјеха'!T108</f>
        <v>0</v>
      </c>
      <c r="G225" s="22"/>
      <c r="H225" s="22"/>
      <c r="I225" s="22"/>
      <c r="J225" s="22"/>
      <c r="K225" s="22"/>
      <c r="L225" s="22"/>
      <c r="M225" s="22"/>
      <c r="N225" s="22"/>
    </row>
    <row r="226" spans="2:14" ht="15">
      <c r="B226" s="12">
        <v>27</v>
      </c>
      <c r="C226" s="22">
        <f>'Биланс успјеха'!J109</f>
        <v>288</v>
      </c>
      <c r="D226" s="22" t="str">
        <f>IF(LEN('Биланс успјеха'!L109)=0,"",'Биланс успјеха'!L109)</f>
        <v/>
      </c>
      <c r="E226" s="22">
        <f>'Биланс успјеха'!O109</f>
        <v>0</v>
      </c>
      <c r="F226" s="22">
        <f>'Биланс успјеха'!T109</f>
        <v>0</v>
      </c>
      <c r="G226" s="22"/>
      <c r="H226" s="22"/>
      <c r="I226" s="22"/>
      <c r="J226" s="22"/>
      <c r="K226" s="22"/>
      <c r="L226" s="22"/>
      <c r="M226" s="22"/>
      <c r="N226" s="22"/>
    </row>
    <row r="227" spans="2:14" ht="15">
      <c r="B227" s="12">
        <v>27</v>
      </c>
      <c r="C227" s="22">
        <f>'Биланс успјеха'!J110</f>
        <v>289</v>
      </c>
      <c r="D227" s="22" t="str">
        <f>IF(LEN('Биланс успјеха'!L110)=0,"",'Биланс успјеха'!L110)</f>
        <v/>
      </c>
      <c r="E227" s="22">
        <f>'Биланс успјеха'!O110</f>
        <v>0</v>
      </c>
      <c r="F227" s="22">
        <f>'Биланс успјеха'!T110</f>
        <v>0</v>
      </c>
      <c r="G227" s="22"/>
      <c r="H227" s="22"/>
      <c r="I227" s="22"/>
      <c r="J227" s="22"/>
      <c r="K227" s="22"/>
      <c r="L227" s="22"/>
      <c r="M227" s="22"/>
      <c r="N227" s="22"/>
    </row>
    <row r="228" spans="2:14" ht="15">
      <c r="B228" s="12">
        <v>27</v>
      </c>
      <c r="C228" s="22">
        <f>'Биланс успјеха'!J111</f>
        <v>290</v>
      </c>
      <c r="D228" s="22" t="str">
        <f>IF(LEN('Биланс успјеха'!L111)=0,"",'Биланс успјеха'!L111)</f>
        <v/>
      </c>
      <c r="E228" s="22">
        <f>'Биланс успјеха'!O111</f>
        <v>0</v>
      </c>
      <c r="F228" s="22">
        <f>'Биланс успјеха'!T111</f>
        <v>0</v>
      </c>
      <c r="G228" s="22"/>
      <c r="H228" s="22"/>
      <c r="I228" s="22"/>
      <c r="J228" s="22"/>
      <c r="K228" s="22"/>
      <c r="L228" s="22"/>
      <c r="M228" s="22"/>
      <c r="N228" s="22"/>
    </row>
    <row r="229" spans="2:14" ht="15">
      <c r="B229" s="12">
        <v>27</v>
      </c>
      <c r="C229" s="22">
        <f>'Биланс успјеха'!J112</f>
        <v>291</v>
      </c>
      <c r="D229" s="22" t="str">
        <f>IF(LEN('Биланс успјеха'!L112)=0,"",'Биланс успјеха'!L112)</f>
        <v/>
      </c>
      <c r="E229" s="22">
        <f>'Биланс успјеха'!O112</f>
        <v>0</v>
      </c>
      <c r="F229" s="22">
        <f>'Биланс успјеха'!T112</f>
        <v>0</v>
      </c>
      <c r="G229" s="22"/>
      <c r="H229" s="22"/>
      <c r="I229" s="22"/>
      <c r="J229" s="22"/>
      <c r="K229" s="22"/>
      <c r="L229" s="22"/>
      <c r="M229" s="22"/>
      <c r="N229" s="22"/>
    </row>
    <row r="230" spans="2:14" ht="15">
      <c r="B230" s="12">
        <v>27</v>
      </c>
      <c r="C230" s="22">
        <f>'Биланс успјеха'!J113</f>
        <v>292</v>
      </c>
      <c r="D230" s="22" t="str">
        <f>IF(LEN('Биланс успјеха'!L113)=0,"",'Биланс успјеха'!L113)</f>
        <v/>
      </c>
      <c r="E230" s="22">
        <f>'Биланс успјеха'!O113</f>
        <v>0</v>
      </c>
      <c r="F230" s="22">
        <f>'Биланс успјеха'!T113</f>
        <v>0</v>
      </c>
      <c r="G230" s="22"/>
      <c r="H230" s="22"/>
      <c r="I230" s="22"/>
      <c r="J230" s="22"/>
      <c r="K230" s="22"/>
      <c r="L230" s="22"/>
      <c r="M230" s="22"/>
      <c r="N230" s="22"/>
    </row>
    <row r="231" spans="2:14" ht="15">
      <c r="B231" s="12">
        <v>27</v>
      </c>
      <c r="C231" s="22">
        <f>'Биланс успјеха'!J114</f>
        <v>293</v>
      </c>
      <c r="D231" s="22" t="str">
        <f>IF(LEN('Биланс успјеха'!L114)=0,"",'Биланс успјеха'!L114)</f>
        <v/>
      </c>
      <c r="E231" s="22">
        <f>'Биланс успјеха'!O114</f>
        <v>0</v>
      </c>
      <c r="F231" s="22">
        <f>'Биланс успјеха'!T114</f>
        <v>0</v>
      </c>
      <c r="G231" s="22"/>
      <c r="H231" s="22"/>
      <c r="I231" s="22"/>
      <c r="J231" s="22"/>
      <c r="K231" s="22"/>
      <c r="L231" s="22"/>
      <c r="M231" s="22"/>
      <c r="N231" s="22"/>
    </row>
    <row r="232" spans="2:14" ht="15">
      <c r="B232" s="12">
        <v>27</v>
      </c>
      <c r="C232" s="22">
        <f>'Биланс успјеха'!J115</f>
        <v>294</v>
      </c>
      <c r="D232" s="22" t="str">
        <f>IF(LEN('Биланс успјеха'!L115)=0,"",'Биланс успјеха'!L115)</f>
        <v/>
      </c>
      <c r="E232" s="22">
        <f>'Биланс успјеха'!O115</f>
        <v>0</v>
      </c>
      <c r="F232" s="22">
        <f>'Биланс успјеха'!T115</f>
        <v>0</v>
      </c>
      <c r="G232" s="22"/>
      <c r="H232" s="22"/>
      <c r="I232" s="22"/>
      <c r="J232" s="22"/>
      <c r="K232" s="22"/>
      <c r="L232" s="22"/>
      <c r="M232" s="22"/>
      <c r="N232" s="22"/>
    </row>
    <row r="233" spans="2:14" ht="15">
      <c r="B233" s="12">
        <v>27</v>
      </c>
      <c r="C233" s="22">
        <f>'Биланс успјеха'!J116</f>
        <v>295</v>
      </c>
      <c r="D233" s="22" t="str">
        <f>IF(LEN('Биланс успјеха'!L116)=0,"",'Биланс успјеха'!L116)</f>
        <v/>
      </c>
      <c r="E233" s="22">
        <f>'Биланс успјеха'!O116</f>
        <v>0</v>
      </c>
      <c r="F233" s="22">
        <f>'Биланс успјеха'!T116</f>
        <v>0</v>
      </c>
      <c r="G233" s="22"/>
      <c r="H233" s="22"/>
      <c r="I233" s="22"/>
      <c r="J233" s="22"/>
      <c r="K233" s="22"/>
      <c r="L233" s="22"/>
      <c r="M233" s="22"/>
      <c r="N233" s="22"/>
    </row>
    <row r="234" spans="2:14" ht="15">
      <c r="B234" s="12">
        <v>27</v>
      </c>
      <c r="C234" s="22">
        <f>'Биланс успјеха'!J117</f>
        <v>296</v>
      </c>
      <c r="D234" s="22" t="str">
        <f>IF(LEN('Биланс успјеха'!L117)=0,"",'Биланс успјеха'!L117)</f>
        <v/>
      </c>
      <c r="E234" s="22">
        <f>'Биланс успјеха'!O117</f>
        <v>0</v>
      </c>
      <c r="F234" s="22">
        <f>'Биланс успјеха'!T117</f>
        <v>0</v>
      </c>
      <c r="G234" s="22"/>
      <c r="H234" s="22"/>
      <c r="I234" s="22"/>
      <c r="J234" s="22"/>
      <c r="K234" s="22"/>
      <c r="L234" s="22"/>
      <c r="M234" s="22"/>
      <c r="N234" s="22"/>
    </row>
    <row r="235" spans="2:14" ht="15">
      <c r="B235" s="12">
        <v>27</v>
      </c>
      <c r="C235" s="22">
        <f>'Биланс успјеха'!J118</f>
        <v>297</v>
      </c>
      <c r="D235" s="22" t="str">
        <f>IF(LEN('Биланс успјеха'!L118)=0,"",'Биланс успјеха'!L118)</f>
        <v/>
      </c>
      <c r="E235" s="22">
        <f>'Биланс успјеха'!O118</f>
        <v>0</v>
      </c>
      <c r="F235" s="22">
        <f>'Биланс успјеха'!T118</f>
        <v>0</v>
      </c>
      <c r="G235" s="22"/>
      <c r="H235" s="22"/>
      <c r="I235" s="22"/>
      <c r="J235" s="22"/>
      <c r="K235" s="22"/>
      <c r="L235" s="22"/>
      <c r="M235" s="22"/>
      <c r="N235" s="22"/>
    </row>
    <row r="236" spans="2:14" ht="15">
      <c r="B236" s="12">
        <v>27</v>
      </c>
      <c r="C236" s="22">
        <f>'Биланс успјеха'!J119</f>
        <v>298</v>
      </c>
      <c r="D236" s="22" t="str">
        <f>IF(LEN('Биланс успјеха'!L119)=0,"",'Биланс успјеха'!L119)</f>
        <v/>
      </c>
      <c r="E236" s="22">
        <f>'Биланс успјеха'!O119</f>
        <v>0</v>
      </c>
      <c r="F236" s="22">
        <f>'Биланс успјеха'!T119</f>
        <v>0</v>
      </c>
      <c r="G236" s="22"/>
      <c r="H236" s="22"/>
      <c r="I236" s="22"/>
      <c r="J236" s="22"/>
      <c r="K236" s="22"/>
      <c r="L236" s="22"/>
      <c r="M236" s="22"/>
      <c r="N236" s="22"/>
    </row>
    <row r="237" spans="2:14" ht="15">
      <c r="B237" s="12">
        <v>27</v>
      </c>
      <c r="C237" s="22">
        <f>'Биланс успјеха'!J120</f>
        <v>299</v>
      </c>
      <c r="D237" s="22" t="str">
        <f>IF(LEN('Биланс успјеха'!L120)=0,"",'Биланс успјеха'!L120)</f>
        <v/>
      </c>
      <c r="E237" s="22">
        <f>'Биланс успјеха'!O120</f>
        <v>4095</v>
      </c>
      <c r="F237" s="22">
        <f>'Биланс успјеха'!T120</f>
        <v>0</v>
      </c>
      <c r="G237" s="22"/>
      <c r="H237" s="22"/>
      <c r="I237" s="22"/>
      <c r="J237" s="22"/>
      <c r="K237" s="22"/>
      <c r="L237" s="22"/>
      <c r="M237" s="22"/>
      <c r="N237" s="22"/>
    </row>
    <row r="238" spans="2:14" ht="15">
      <c r="B238" s="12">
        <v>27</v>
      </c>
      <c r="C238" s="22">
        <f>'Биланс успјеха'!J121</f>
        <v>300</v>
      </c>
      <c r="D238" s="22" t="str">
        <f>IF(LEN('Биланс успјеха'!L121)=0,"",'Биланс успјеха'!L121)</f>
        <v/>
      </c>
      <c r="E238" s="22">
        <f>'Биланс успјеха'!O121</f>
        <v>0</v>
      </c>
      <c r="F238" s="22">
        <f>'Биланс успјеха'!T121</f>
        <v>0</v>
      </c>
      <c r="G238" s="22"/>
      <c r="H238" s="22"/>
      <c r="I238" s="22"/>
      <c r="J238" s="22"/>
      <c r="K238" s="22"/>
      <c r="L238" s="22"/>
      <c r="M238" s="22"/>
      <c r="N238" s="22"/>
    </row>
    <row r="239" spans="2:14" ht="15">
      <c r="B239" s="12">
        <v>27</v>
      </c>
      <c r="C239" s="22">
        <f>'Биланс успјеха'!J122</f>
        <v>301</v>
      </c>
      <c r="D239" s="22" t="str">
        <f>IF(LEN('Биланс успјеха'!L122)=0,"",'Биланс успјеха'!L122)</f>
        <v/>
      </c>
      <c r="E239" s="22">
        <f>'Биланс успјеха'!O122</f>
        <v>0</v>
      </c>
      <c r="F239" s="22">
        <f>'Биланс успјеха'!T122</f>
        <v>0</v>
      </c>
      <c r="G239" s="22"/>
      <c r="H239" s="22"/>
      <c r="I239" s="22"/>
      <c r="J239" s="22"/>
      <c r="K239" s="22"/>
      <c r="L239" s="22"/>
      <c r="M239" s="22"/>
      <c r="N239" s="22"/>
    </row>
    <row r="240" spans="2:14" ht="15">
      <c r="B240" s="12">
        <v>27</v>
      </c>
      <c r="C240" s="22">
        <f>'Биланс успјеха'!J123</f>
        <v>302</v>
      </c>
      <c r="D240" s="22" t="str">
        <f>IF(LEN('Биланс успјеха'!L123)=0,"",'Биланс успјеха'!L123)</f>
        <v/>
      </c>
      <c r="E240" s="22">
        <f>'Биланс успјеха'!O123</f>
        <v>95673</v>
      </c>
      <c r="F240" s="22">
        <f>'Биланс успјеха'!T123</f>
        <v>0</v>
      </c>
      <c r="G240" s="22"/>
      <c r="H240" s="22"/>
      <c r="I240" s="22"/>
      <c r="J240" s="22"/>
      <c r="K240" s="22"/>
      <c r="L240" s="22"/>
      <c r="M240" s="22"/>
      <c r="N240" s="22"/>
    </row>
    <row r="241" spans="2:14" ht="15">
      <c r="B241" s="12">
        <v>27</v>
      </c>
      <c r="C241" s="22">
        <f>'Биланс успјеха'!J124</f>
        <v>303</v>
      </c>
      <c r="D241" s="22" t="str">
        <f>IF(LEN('Биланс успјеха'!L124)=0,"",'Биланс успјеха'!L124)</f>
        <v/>
      </c>
      <c r="E241" s="22">
        <f>'Биланс успјеха'!O124</f>
        <v>0</v>
      </c>
      <c r="F241" s="22">
        <f>'Биланс успјеха'!T124</f>
        <v>0</v>
      </c>
      <c r="G241" s="22"/>
      <c r="H241" s="22"/>
      <c r="I241" s="22"/>
      <c r="J241" s="22"/>
      <c r="K241" s="22"/>
      <c r="L241" s="22"/>
      <c r="M241" s="22"/>
      <c r="N241" s="22"/>
    </row>
    <row r="242" spans="2:14" ht="15">
      <c r="B242" s="12">
        <v>27</v>
      </c>
      <c r="C242" s="22">
        <f>'Биланс успјеха'!J125</f>
        <v>304</v>
      </c>
      <c r="D242" s="22" t="str">
        <f>IF(LEN('Биланс успјеха'!L125)=0,"",'Биланс успјеха'!L125)</f>
        <v/>
      </c>
      <c r="E242" s="22">
        <f>'Биланс успјеха'!O125</f>
        <v>0</v>
      </c>
      <c r="F242" s="22">
        <f>'Биланс успјеха'!T125</f>
        <v>0</v>
      </c>
      <c r="G242" s="22"/>
      <c r="H242" s="22"/>
      <c r="I242" s="22"/>
      <c r="J242" s="22"/>
      <c r="K242" s="22"/>
      <c r="L242" s="22"/>
      <c r="M242" s="22"/>
      <c r="N242" s="22"/>
    </row>
    <row r="243" spans="2:14" ht="15">
      <c r="B243" s="12">
        <v>27</v>
      </c>
      <c r="C243" s="22">
        <f>'Биланс успјеха'!J126</f>
        <v>305</v>
      </c>
      <c r="D243" s="22" t="str">
        <f>IF(LEN('Биланс успјеха'!L126)=0,"",'Биланс успјеха'!L126)</f>
        <v/>
      </c>
      <c r="E243" s="22">
        <f>'Биланс успјеха'!O126</f>
        <v>349211</v>
      </c>
      <c r="F243" s="22">
        <f>'Биланс успјеха'!T126</f>
        <v>611321</v>
      </c>
      <c r="G243" s="22"/>
      <c r="H243" s="22"/>
      <c r="I243" s="22"/>
      <c r="J243" s="22"/>
      <c r="K243" s="22"/>
      <c r="L243" s="22"/>
      <c r="M243" s="22"/>
      <c r="N243" s="22"/>
    </row>
    <row r="244" spans="2:14" ht="15">
      <c r="B244" s="12">
        <v>27</v>
      </c>
      <c r="C244" s="22">
        <f>'Биланс успјеха'!J127</f>
        <v>306</v>
      </c>
      <c r="D244" s="22" t="str">
        <f>IF(LEN('Биланс успјеха'!L127)=0,"",'Биланс успјеха'!L127)</f>
        <v/>
      </c>
      <c r="E244" s="22">
        <f>'Биланс успјеха'!O127</f>
        <v>857194</v>
      </c>
      <c r="F244" s="22">
        <f>'Биланс успјеха'!T127</f>
        <v>609542</v>
      </c>
      <c r="G244" s="22"/>
      <c r="H244" s="22"/>
      <c r="I244" s="22"/>
      <c r="J244" s="22"/>
      <c r="K244" s="22"/>
      <c r="L244" s="22"/>
      <c r="M244" s="22"/>
      <c r="N244" s="22"/>
    </row>
    <row r="245" spans="2:14" ht="15">
      <c r="B245" s="12">
        <v>27</v>
      </c>
      <c r="C245" s="22">
        <f>'Биланс успјеха'!J128</f>
        <v>307</v>
      </c>
      <c r="D245" s="22" t="str">
        <f>IF(LEN('Биланс успјеха'!L128)=0,"",'Биланс успјеха'!L128)</f>
        <v/>
      </c>
      <c r="E245" s="22">
        <f>'Биланс успјеха'!O128</f>
        <v>0</v>
      </c>
      <c r="F245" s="22">
        <f>'Биланс успјеха'!T128</f>
        <v>1779</v>
      </c>
      <c r="G245" s="22"/>
      <c r="H245" s="22"/>
      <c r="I245" s="22"/>
      <c r="J245" s="22"/>
      <c r="K245" s="22"/>
      <c r="L245" s="22"/>
      <c r="M245" s="22"/>
      <c r="N245" s="22"/>
    </row>
    <row r="246" spans="2:14" ht="15">
      <c r="B246" s="12">
        <v>27</v>
      </c>
      <c r="C246" s="22">
        <f>'Биланс успјеха'!J129</f>
        <v>308</v>
      </c>
      <c r="D246" s="22" t="str">
        <f>IF(LEN('Биланс успјеха'!L129)=0,"",'Биланс успјеха'!L129)</f>
        <v/>
      </c>
      <c r="E246" s="22">
        <f>'Биланс успјеха'!O129</f>
        <v>507983</v>
      </c>
      <c r="F246" s="22">
        <f>'Биланс успјеха'!T129</f>
        <v>0</v>
      </c>
      <c r="G246" s="22"/>
      <c r="H246" s="22"/>
      <c r="I246" s="22"/>
      <c r="J246" s="22"/>
      <c r="K246" s="22"/>
      <c r="L246" s="22"/>
      <c r="M246" s="22"/>
      <c r="N246" s="22"/>
    </row>
    <row r="247" spans="2:14" ht="15">
      <c r="B247" s="12">
        <v>27</v>
      </c>
      <c r="C247" s="22">
        <f>'Биланс успјеха'!J130</f>
        <v>309</v>
      </c>
      <c r="D247" s="22" t="str">
        <f>IF(LEN('Биланс успјеха'!L130)=0,"",'Биланс успјеха'!L130)</f>
        <v/>
      </c>
      <c r="E247" s="22">
        <f>'Биланс успјеха'!O130</f>
        <v>0</v>
      </c>
      <c r="F247" s="22">
        <f>'Биланс успјеха'!T130</f>
        <v>178</v>
      </c>
      <c r="G247" s="22"/>
      <c r="H247" s="22"/>
      <c r="I247" s="22"/>
      <c r="J247" s="22"/>
      <c r="K247" s="22"/>
      <c r="L247" s="22"/>
      <c r="M247" s="22"/>
      <c r="N247" s="22"/>
    </row>
    <row r="248" spans="2:14" ht="15">
      <c r="B248" s="12">
        <v>27</v>
      </c>
      <c r="C248" s="22">
        <f>'Биланс успјеха'!J131</f>
        <v>310</v>
      </c>
      <c r="D248" s="22" t="str">
        <f>IF(LEN('Биланс успјеха'!L131)=0,"",'Биланс успјеха'!L131)</f>
        <v/>
      </c>
      <c r="E248" s="22">
        <f>'Биланс успјеха'!O131</f>
        <v>0</v>
      </c>
      <c r="F248" s="22">
        <f>'Биланс успјеха'!T131</f>
        <v>0</v>
      </c>
      <c r="G248" s="22"/>
      <c r="H248" s="22"/>
      <c r="I248" s="22"/>
      <c r="J248" s="22"/>
      <c r="K248" s="22"/>
      <c r="L248" s="22"/>
      <c r="M248" s="22"/>
      <c r="N248" s="22"/>
    </row>
    <row r="249" spans="2:14" ht="15">
      <c r="B249" s="12">
        <v>27</v>
      </c>
      <c r="C249" s="22">
        <f>'Биланс успјеха'!J132</f>
        <v>311</v>
      </c>
      <c r="D249" s="22" t="str">
        <f>IF(LEN('Биланс успјеха'!L132)=0,"",'Биланс успјеха'!L132)</f>
        <v/>
      </c>
      <c r="E249" s="22">
        <f>'Биланс успјеха'!O132</f>
        <v>0</v>
      </c>
      <c r="F249" s="22">
        <f>'Биланс успјеха'!T132</f>
        <v>0</v>
      </c>
      <c r="G249" s="22"/>
      <c r="H249" s="22"/>
      <c r="I249" s="22"/>
      <c r="J249" s="22"/>
      <c r="K249" s="22"/>
      <c r="L249" s="22"/>
      <c r="M249" s="22"/>
      <c r="N249" s="22"/>
    </row>
    <row r="250" spans="2:14" ht="15">
      <c r="B250" s="12">
        <v>27</v>
      </c>
      <c r="C250" s="22">
        <f>'Биланс успјеха'!J133</f>
        <v>312</v>
      </c>
      <c r="D250" s="22" t="str">
        <f>IF(LEN('Биланс успјеха'!L133)=0,"",'Биланс успјеха'!L133)</f>
        <v/>
      </c>
      <c r="E250" s="22">
        <f>'Биланс успјеха'!O133</f>
        <v>0</v>
      </c>
      <c r="F250" s="22">
        <f>'Биланс успјеха'!T133</f>
        <v>0</v>
      </c>
      <c r="G250" s="22"/>
      <c r="H250" s="22"/>
      <c r="I250" s="22"/>
      <c r="J250" s="22"/>
      <c r="K250" s="22"/>
      <c r="L250" s="22"/>
      <c r="M250" s="22"/>
      <c r="N250" s="22"/>
    </row>
    <row r="251" spans="2:14" ht="15">
      <c r="B251" s="12">
        <v>27</v>
      </c>
      <c r="C251" s="22">
        <f>'Биланс успјеха'!J134</f>
        <v>313</v>
      </c>
      <c r="D251" s="22" t="str">
        <f>IF(LEN('Биланс успјеха'!L134)=0,"",'Биланс успјеха'!L134)</f>
        <v/>
      </c>
      <c r="E251" s="22">
        <f>'Биланс успјеха'!O134</f>
        <v>0</v>
      </c>
      <c r="F251" s="22">
        <f>'Биланс успјеха'!T134</f>
        <v>0</v>
      </c>
      <c r="G251" s="22"/>
      <c r="H251" s="22"/>
      <c r="I251" s="22"/>
      <c r="J251" s="22"/>
      <c r="K251" s="22"/>
      <c r="L251" s="22"/>
      <c r="M251" s="22"/>
      <c r="N251" s="22"/>
    </row>
    <row r="252" spans="2:14" ht="15">
      <c r="B252" s="12">
        <v>27</v>
      </c>
      <c r="C252" s="22">
        <f>'Биланс успјеха'!J135</f>
        <v>314</v>
      </c>
      <c r="D252" s="22" t="str">
        <f>IF(LEN('Биланс успјеха'!L135)=0,"",'Биланс успјеха'!L135)</f>
        <v/>
      </c>
      <c r="E252" s="22">
        <f>'Биланс успјеха'!O135</f>
        <v>0</v>
      </c>
      <c r="F252" s="22">
        <f>'Биланс успјеха'!T135</f>
        <v>0</v>
      </c>
      <c r="G252" s="22"/>
      <c r="H252" s="22"/>
      <c r="I252" s="22"/>
      <c r="J252" s="22"/>
      <c r="K252" s="22"/>
      <c r="L252" s="22"/>
      <c r="M252" s="22"/>
      <c r="N252" s="22"/>
    </row>
    <row r="253" spans="2:14" ht="15">
      <c r="B253" s="12">
        <v>27</v>
      </c>
      <c r="C253" s="22">
        <f>'Биланс успјеха'!J136</f>
        <v>315</v>
      </c>
      <c r="D253" s="22" t="str">
        <f>IF(LEN('Биланс успјеха'!L136)=0,"",'Биланс успјеха'!L136)</f>
        <v/>
      </c>
      <c r="E253" s="22">
        <f>'Биланс успјеха'!O136</f>
        <v>0</v>
      </c>
      <c r="F253" s="22">
        <f>'Биланс успјеха'!T136</f>
        <v>0</v>
      </c>
      <c r="G253" s="22"/>
      <c r="H253" s="22"/>
      <c r="I253" s="22"/>
      <c r="J253" s="22"/>
      <c r="K253" s="22"/>
      <c r="L253" s="22"/>
      <c r="M253" s="22"/>
      <c r="N253" s="22"/>
    </row>
    <row r="254" spans="2:14" ht="15">
      <c r="B254" s="12">
        <v>27</v>
      </c>
      <c r="C254" s="22">
        <f>'Биланс успјеха'!J137</f>
        <v>316</v>
      </c>
      <c r="D254" s="22" t="str">
        <f>IF(LEN('Биланс успјеха'!L137)=0,"",'Биланс успјеха'!L137)</f>
        <v/>
      </c>
      <c r="E254" s="22">
        <f>'Биланс успјеха'!O137</f>
        <v>0</v>
      </c>
      <c r="F254" s="22">
        <f>'Биланс успјеха'!T137</f>
        <v>1601</v>
      </c>
      <c r="G254" s="22"/>
      <c r="H254" s="22"/>
      <c r="I254" s="22"/>
      <c r="J254" s="22"/>
      <c r="K254" s="22"/>
      <c r="L254" s="22"/>
      <c r="M254" s="22"/>
      <c r="N254" s="22"/>
    </row>
    <row r="255" spans="2:14" ht="15">
      <c r="B255" s="12">
        <v>27</v>
      </c>
      <c r="C255" s="22">
        <f>'Биланс успјеха'!J138</f>
        <v>317</v>
      </c>
      <c r="D255" s="22" t="str">
        <f>IF(LEN('Биланс успјеха'!L138)=0,"",'Биланс успјеха'!L138)</f>
        <v/>
      </c>
      <c r="E255" s="22">
        <f>'Биланс успјеха'!O138</f>
        <v>507983</v>
      </c>
      <c r="F255" s="22">
        <f>'Биланс успјеха'!T138</f>
        <v>0</v>
      </c>
      <c r="G255" s="22"/>
      <c r="H255" s="22"/>
      <c r="I255" s="22"/>
      <c r="J255" s="22"/>
      <c r="K255" s="22"/>
      <c r="L255" s="22"/>
      <c r="M255" s="22"/>
      <c r="N255" s="22"/>
    </row>
    <row r="256" spans="2:14" ht="15">
      <c r="B256" s="12">
        <v>27</v>
      </c>
      <c r="C256" s="22">
        <f>'Биланс успјеха'!J139</f>
        <v>318</v>
      </c>
      <c r="D256" s="22" t="str">
        <f>IF(LEN('Биланс успјеха'!L139)=0,"",'Биланс успјеха'!L139)</f>
        <v/>
      </c>
      <c r="E256" s="22">
        <f>'Биланс успјеха'!O139</f>
        <v>0</v>
      </c>
      <c r="F256" s="22">
        <f>'Биланс успјеха'!T139</f>
        <v>0</v>
      </c>
      <c r="G256" s="22"/>
      <c r="H256" s="22"/>
      <c r="I256" s="22"/>
      <c r="J256" s="22"/>
      <c r="K256" s="22"/>
      <c r="L256" s="22"/>
      <c r="M256" s="22"/>
      <c r="N256" s="22"/>
    </row>
    <row r="257" spans="2:14" ht="15">
      <c r="B257" s="12">
        <v>27</v>
      </c>
      <c r="C257" s="22">
        <f>'Биланс успјеха'!J140</f>
        <v>319</v>
      </c>
      <c r="D257" s="22" t="str">
        <f>IF(LEN('Биланс успјеха'!L140)=0,"",'Биланс успјеха'!L140)</f>
        <v/>
      </c>
      <c r="E257" s="22">
        <f>'Биланс успјеха'!O140</f>
        <v>0</v>
      </c>
      <c r="F257" s="22">
        <f>'Биланс успјеха'!T140</f>
        <v>0</v>
      </c>
      <c r="G257" s="22"/>
      <c r="H257" s="22"/>
      <c r="I257" s="22"/>
      <c r="J257" s="22"/>
      <c r="K257" s="22"/>
      <c r="L257" s="22"/>
      <c r="M257" s="22"/>
      <c r="N257" s="22"/>
    </row>
    <row r="258" spans="2:14" ht="15">
      <c r="B258" s="12">
        <v>27</v>
      </c>
      <c r="C258" s="22">
        <f>'Биланс успјеха'!J141</f>
        <v>320</v>
      </c>
      <c r="D258" s="22" t="str">
        <f>IF(LEN('Биланс успјеха'!L141)=0,"",'Биланс успјеха'!L141)</f>
        <v/>
      </c>
      <c r="E258" s="22">
        <f>'Биланс успјеха'!O141</f>
        <v>0</v>
      </c>
      <c r="F258" s="22">
        <f>'Биланс успјеха'!T141</f>
        <v>0</v>
      </c>
      <c r="G258" s="22"/>
      <c r="H258" s="22"/>
      <c r="I258" s="22"/>
      <c r="J258" s="22"/>
      <c r="K258" s="22"/>
      <c r="L258" s="22"/>
      <c r="M258" s="22"/>
      <c r="N258" s="22"/>
    </row>
    <row r="259" spans="2:14" ht="15">
      <c r="B259" s="12">
        <v>27</v>
      </c>
      <c r="C259" s="22">
        <f>'Биланс успјеха'!J142</f>
        <v>321</v>
      </c>
      <c r="D259" s="22" t="str">
        <f>IF(LEN('Биланс успјеха'!L142)=0,"",'Биланс успјеха'!L142)</f>
        <v/>
      </c>
      <c r="E259" s="22">
        <f>'Биланс успјеха'!O142</f>
        <v>0</v>
      </c>
      <c r="F259" s="22">
        <f>'Биланс успјеха'!T142</f>
        <v>0</v>
      </c>
      <c r="G259" s="22"/>
      <c r="H259" s="22"/>
      <c r="I259" s="22"/>
      <c r="J259" s="22"/>
      <c r="K259" s="22"/>
      <c r="L259" s="22"/>
      <c r="M259" s="22"/>
      <c r="N259" s="22"/>
    </row>
    <row r="260" spans="2:14" ht="15">
      <c r="B260" s="12">
        <v>27</v>
      </c>
      <c r="C260" s="22">
        <f>'Биланс успјеха'!J143</f>
        <v>322</v>
      </c>
      <c r="D260" s="22" t="str">
        <f>IF(LEN('Биланс успјеха'!L143)=0,"",'Биланс успјеха'!L143)</f>
        <v/>
      </c>
      <c r="E260" s="22">
        <f>'Биланс успјеха'!O143</f>
        <v>0</v>
      </c>
      <c r="F260" s="22">
        <f>'Биланс успјеха'!T143</f>
        <v>0</v>
      </c>
      <c r="G260" s="22"/>
      <c r="H260" s="22"/>
      <c r="I260" s="22"/>
      <c r="J260" s="22"/>
      <c r="K260" s="22"/>
      <c r="L260" s="22"/>
      <c r="M260" s="22"/>
      <c r="N260" s="22"/>
    </row>
    <row r="261" spans="2:14" ht="15">
      <c r="B261" s="12">
        <v>27</v>
      </c>
      <c r="C261" s="22">
        <f>'Биланс успјеха'!J144</f>
        <v>323</v>
      </c>
      <c r="D261" s="22" t="str">
        <f>IF(LEN('Биланс успјеха'!L144)=0,"",'Биланс успјеха'!L144)</f>
        <v/>
      </c>
      <c r="E261" s="22" t="str">
        <f>'Биланс успјеха'!O144</f>
        <v>9</v>
      </c>
      <c r="F261" s="22" t="str">
        <f>'Биланс успјеха'!T144</f>
        <v>9</v>
      </c>
      <c r="G261" s="22"/>
      <c r="H261" s="22"/>
      <c r="I261" s="22"/>
      <c r="J261" s="22"/>
      <c r="K261" s="22"/>
      <c r="L261" s="22"/>
      <c r="M261" s="22"/>
      <c r="N261" s="22"/>
    </row>
    <row r="262" spans="2:14" ht="15">
      <c r="B262" s="12">
        <v>27</v>
      </c>
      <c r="C262" s="22">
        <f>'Биланс успјеха'!J145</f>
        <v>324</v>
      </c>
      <c r="D262" s="22" t="str">
        <f>IF(LEN('Биланс успјеха'!L145)=0,"",'Биланс успјеха'!L145)</f>
        <v/>
      </c>
      <c r="E262" s="22" t="str">
        <f>'Биланс успјеха'!O145</f>
        <v>9</v>
      </c>
      <c r="F262" s="22" t="str">
        <f>'Биланс успјеха'!T145</f>
        <v>9</v>
      </c>
      <c r="G262" s="22"/>
      <c r="H262" s="22"/>
      <c r="I262" s="22"/>
      <c r="J262" s="22"/>
      <c r="K262" s="22"/>
      <c r="L262" s="22"/>
      <c r="M262" s="22"/>
      <c r="N262" s="22"/>
    </row>
    <row r="263" spans="2:14" ht="15">
      <c r="B263" s="12">
        <v>27</v>
      </c>
      <c r="C263" s="22">
        <f>'Извјештај о осталом резултату'!G22</f>
        <v>400</v>
      </c>
      <c r="D263" s="22" t="str">
        <f>IF(LEN('Извјештај о осталом резултату'!I22)=0,"",'Извјештај о осталом резултату'!I22)</f>
        <v/>
      </c>
      <c r="E263" s="22">
        <f>'Извјештај о осталом резултату'!L22</f>
        <v>-507983</v>
      </c>
      <c r="F263" s="22">
        <f>'Извјештај о осталом резултату'!Q22</f>
        <v>1601</v>
      </c>
      <c r="G263" s="22"/>
      <c r="H263" s="22"/>
      <c r="I263" s="22"/>
      <c r="J263" s="22"/>
      <c r="K263" s="22"/>
      <c r="L263" s="22"/>
      <c r="M263" s="22"/>
      <c r="N263" s="22"/>
    </row>
    <row r="264" spans="2:14" ht="15">
      <c r="B264" s="12">
        <v>27</v>
      </c>
      <c r="C264" s="22">
        <f>'Извјештај о осталом резултату'!G23</f>
        <v>401</v>
      </c>
      <c r="D264" s="22" t="str">
        <f>IF(LEN('Извјештај о осталом резултату'!I23)=0,"",'Извјештај о осталом резултату'!I23)</f>
        <v/>
      </c>
      <c r="E264" s="22">
        <f>'Извјештај о осталом резултату'!L23</f>
        <v>0</v>
      </c>
      <c r="F264" s="22">
        <f>'Извјештај о осталом резултату'!Q23</f>
        <v>0</v>
      </c>
      <c r="G264" s="22"/>
      <c r="H264" s="22"/>
      <c r="I264" s="22"/>
      <c r="J264" s="22"/>
      <c r="K264" s="22"/>
      <c r="L264" s="22"/>
      <c r="M264" s="22"/>
      <c r="N264" s="22"/>
    </row>
    <row r="265" spans="2:14" ht="15">
      <c r="B265" s="12">
        <v>27</v>
      </c>
      <c r="C265" s="22">
        <f>'Извјештај о осталом резултату'!G24</f>
        <v>402</v>
      </c>
      <c r="D265" s="22" t="str">
        <f>IF(LEN('Извјештај о осталом резултату'!I24)=0,"",'Извјештај о осталом резултату'!I24)</f>
        <v/>
      </c>
      <c r="E265" s="22">
        <f>'Извјештај о осталом резултату'!L24</f>
        <v>0</v>
      </c>
      <c r="F265" s="22">
        <f>'Извјештај о осталом резултату'!Q24</f>
        <v>0</v>
      </c>
      <c r="G265" s="22"/>
      <c r="H265" s="22"/>
      <c r="I265" s="22"/>
      <c r="J265" s="22"/>
      <c r="K265" s="22"/>
      <c r="L265" s="22"/>
      <c r="M265" s="22"/>
      <c r="N265" s="22"/>
    </row>
    <row r="266" spans="2:14" ht="15">
      <c r="B266" s="12">
        <v>27</v>
      </c>
      <c r="C266" s="22">
        <f>'Извјештај о осталом резултату'!G25</f>
        <v>403</v>
      </c>
      <c r="D266" s="22" t="str">
        <f>IF(LEN('Извјештај о осталом резултату'!I25)=0,"",'Извјештај о осталом резултату'!I25)</f>
        <v/>
      </c>
      <c r="E266" s="22">
        <f>'Извјештај о осталом резултату'!L25</f>
        <v>0</v>
      </c>
      <c r="F266" s="22">
        <f>'Извјештај о осталом резултату'!Q25</f>
        <v>0</v>
      </c>
      <c r="G266" s="22"/>
      <c r="H266" s="22"/>
      <c r="I266" s="22"/>
      <c r="J266" s="22"/>
      <c r="K266" s="22"/>
      <c r="L266" s="22"/>
      <c r="M266" s="22"/>
      <c r="N266" s="22"/>
    </row>
    <row r="267" spans="2:14" ht="15">
      <c r="B267" s="12">
        <v>27</v>
      </c>
      <c r="C267" s="22">
        <f>'Извјештај о осталом резултату'!G26</f>
        <v>404</v>
      </c>
      <c r="D267" s="22" t="str">
        <f>IF(LEN('Извјештај о осталом резултату'!I26)=0,"",'Извјештај о осталом резултату'!I26)</f>
        <v/>
      </c>
      <c r="E267" s="22">
        <f>'Извјештај о осталом резултату'!L26</f>
        <v>0</v>
      </c>
      <c r="F267" s="22">
        <f>'Извјештај о осталом резултату'!Q26</f>
        <v>0</v>
      </c>
      <c r="G267" s="22"/>
      <c r="H267" s="22"/>
      <c r="I267" s="22"/>
      <c r="J267" s="22"/>
      <c r="K267" s="22"/>
      <c r="L267" s="22"/>
      <c r="M267" s="22"/>
      <c r="N267" s="22"/>
    </row>
    <row r="268" spans="2:14" ht="15">
      <c r="B268" s="12">
        <v>27</v>
      </c>
      <c r="C268" s="22">
        <f>'Извјештај о осталом резултату'!G27</f>
        <v>405</v>
      </c>
      <c r="D268" s="22" t="str">
        <f>IF(LEN('Извјештај о осталом резултату'!I27)=0,"",'Извјештај о осталом резултату'!I27)</f>
        <v/>
      </c>
      <c r="E268" s="22">
        <f>'Извјештај о осталом резултату'!L27</f>
        <v>0</v>
      </c>
      <c r="F268" s="22">
        <f>'Извјештај о осталом резултату'!Q27</f>
        <v>0</v>
      </c>
      <c r="G268" s="22"/>
      <c r="H268" s="22"/>
      <c r="I268" s="22"/>
      <c r="J268" s="22"/>
      <c r="K268" s="22"/>
      <c r="L268" s="22"/>
      <c r="M268" s="22"/>
      <c r="N268" s="22"/>
    </row>
    <row r="269" spans="2:14" ht="15">
      <c r="B269" s="12">
        <v>27</v>
      </c>
      <c r="C269" s="22">
        <f>'Извјештај о осталом резултату'!G28</f>
        <v>406</v>
      </c>
      <c r="D269" s="22" t="str">
        <f>IF(LEN('Извјештај о осталом резултату'!I28)=0,"",'Извјештај о осталом резултату'!I28)</f>
        <v/>
      </c>
      <c r="E269" s="22">
        <f>'Извјештај о осталом резултату'!L28</f>
        <v>0</v>
      </c>
      <c r="F269" s="22">
        <f>'Извјештај о осталом резултату'!Q28</f>
        <v>0</v>
      </c>
      <c r="G269" s="22"/>
      <c r="H269" s="22"/>
      <c r="I269" s="22"/>
      <c r="J269" s="22"/>
      <c r="K269" s="22"/>
      <c r="L269" s="22"/>
      <c r="M269" s="22"/>
      <c r="N269" s="22"/>
    </row>
    <row r="270" spans="2:14" ht="15">
      <c r="B270" s="12">
        <v>27</v>
      </c>
      <c r="C270" s="22">
        <f>'Извјештај о осталом резултату'!G29</f>
        <v>407</v>
      </c>
      <c r="D270" s="22" t="str">
        <f>IF(LEN('Извјештај о осталом резултату'!I29)=0,"",'Извјештај о осталом резултату'!I29)</f>
        <v/>
      </c>
      <c r="E270" s="22">
        <f>'Извјештај о осталом резултату'!L29</f>
        <v>0</v>
      </c>
      <c r="F270" s="22">
        <f>'Извјештај о осталом резултату'!Q29</f>
        <v>0</v>
      </c>
      <c r="G270" s="22"/>
      <c r="H270" s="22"/>
      <c r="I270" s="22"/>
      <c r="J270" s="22"/>
      <c r="K270" s="22"/>
      <c r="L270" s="22"/>
      <c r="M270" s="22"/>
      <c r="N270" s="22"/>
    </row>
    <row r="271" spans="2:14" ht="15">
      <c r="B271" s="12">
        <v>27</v>
      </c>
      <c r="C271" s="22">
        <f>'Извјештај о осталом резултату'!G30</f>
        <v>408</v>
      </c>
      <c r="D271" s="22" t="str">
        <f>IF(LEN('Извјештај о осталом резултату'!I30)=0,"",'Извјештај о осталом резултату'!I30)</f>
        <v/>
      </c>
      <c r="E271" s="22">
        <f>'Извјештај о осталом резултату'!L30</f>
        <v>0</v>
      </c>
      <c r="F271" s="22">
        <f>'Извјештај о осталом резултату'!Q30</f>
        <v>0</v>
      </c>
      <c r="G271" s="22"/>
      <c r="H271" s="22"/>
      <c r="I271" s="22"/>
      <c r="J271" s="22"/>
      <c r="K271" s="22"/>
      <c r="L271" s="22"/>
      <c r="M271" s="22"/>
      <c r="N271" s="22"/>
    </row>
    <row r="272" spans="2:14" ht="15">
      <c r="B272" s="12">
        <v>27</v>
      </c>
      <c r="C272" s="22">
        <f>'Извјештај о осталом резултату'!G31</f>
        <v>409</v>
      </c>
      <c r="D272" s="22" t="str">
        <f>IF(LEN('Извјештај о осталом резултату'!I31)=0,"",'Извјештај о осталом резултату'!I31)</f>
        <v/>
      </c>
      <c r="E272" s="22">
        <f>'Извјештај о осталом резултату'!L31</f>
        <v>0</v>
      </c>
      <c r="F272" s="22">
        <f>'Извјештај о осталом резултату'!Q31</f>
        <v>0</v>
      </c>
      <c r="G272" s="22"/>
      <c r="H272" s="22"/>
      <c r="I272" s="22"/>
      <c r="J272" s="22"/>
      <c r="K272" s="22"/>
      <c r="L272" s="22"/>
      <c r="M272" s="22"/>
      <c r="N272" s="22"/>
    </row>
    <row r="273" spans="2:14" ht="15">
      <c r="B273" s="12">
        <v>27</v>
      </c>
      <c r="C273" s="22">
        <f>'Извјештај о осталом резултату'!G32</f>
        <v>410</v>
      </c>
      <c r="D273" s="22" t="str">
        <f>IF(LEN('Извјештај о осталом резултату'!I32)=0,"",'Извјештај о осталом резултату'!I32)</f>
        <v/>
      </c>
      <c r="E273" s="22">
        <f>'Извјештај о осталом резултату'!L32</f>
        <v>0</v>
      </c>
      <c r="F273" s="22">
        <f>'Извјештај о осталом резултату'!Q32</f>
        <v>0</v>
      </c>
      <c r="G273" s="22"/>
      <c r="H273" s="22"/>
      <c r="I273" s="22"/>
      <c r="J273" s="22"/>
      <c r="K273" s="22"/>
      <c r="L273" s="22"/>
      <c r="M273" s="22"/>
      <c r="N273" s="22"/>
    </row>
    <row r="274" spans="2:14" ht="15">
      <c r="B274" s="12">
        <v>27</v>
      </c>
      <c r="C274" s="22">
        <f>'Извјештај о осталом резултату'!G33</f>
        <v>411</v>
      </c>
      <c r="D274" s="22" t="str">
        <f>IF(LEN('Извјештај о осталом резултату'!I33)=0,"",'Извјештај о осталом резултату'!I33)</f>
        <v/>
      </c>
      <c r="E274" s="22">
        <f>'Извјештај о осталом резултату'!L33</f>
        <v>0</v>
      </c>
      <c r="F274" s="22">
        <f>'Извјештај о осталом резултату'!Q33</f>
        <v>0</v>
      </c>
      <c r="G274" s="22"/>
      <c r="H274" s="22"/>
      <c r="I274" s="22"/>
      <c r="J274" s="22"/>
      <c r="K274" s="22"/>
      <c r="L274" s="22"/>
      <c r="M274" s="22"/>
      <c r="N274" s="22"/>
    </row>
    <row r="275" spans="2:14" ht="15">
      <c r="B275" s="12">
        <v>27</v>
      </c>
      <c r="C275" s="22">
        <f>'Извјештај о осталом резултату'!G34</f>
        <v>412</v>
      </c>
      <c r="D275" s="22" t="str">
        <f>IF(LEN('Извјештај о осталом резултату'!I34)=0,"",'Извјештај о осталом резултату'!I34)</f>
        <v/>
      </c>
      <c r="E275" s="22">
        <f>'Извјештај о осталом резултату'!L34</f>
        <v>0</v>
      </c>
      <c r="F275" s="22">
        <f>'Извјештај о осталом резултату'!Q34</f>
        <v>0</v>
      </c>
      <c r="G275" s="22"/>
      <c r="H275" s="22"/>
      <c r="I275" s="22"/>
      <c r="J275" s="22"/>
      <c r="K275" s="22"/>
      <c r="L275" s="22"/>
      <c r="M275" s="22"/>
      <c r="N275" s="22"/>
    </row>
    <row r="276" spans="2:14" ht="15">
      <c r="B276" s="12">
        <v>27</v>
      </c>
      <c r="C276" s="22">
        <f>'Извјештај о осталом резултату'!G35</f>
        <v>413</v>
      </c>
      <c r="D276" s="22" t="str">
        <f>IF(LEN('Извјештај о осталом резултату'!I35)=0,"",'Извјештај о осталом резултату'!I35)</f>
        <v/>
      </c>
      <c r="E276" s="22">
        <f>'Извјештај о осталом резултату'!L35</f>
        <v>0</v>
      </c>
      <c r="F276" s="22">
        <f>'Извјештај о осталом резултату'!Q35</f>
        <v>0</v>
      </c>
      <c r="G276" s="22"/>
      <c r="H276" s="22"/>
      <c r="I276" s="22"/>
      <c r="J276" s="22"/>
      <c r="K276" s="22"/>
      <c r="L276" s="22"/>
      <c r="M276" s="22"/>
      <c r="N276" s="22"/>
    </row>
    <row r="277" spans="2:14" ht="15">
      <c r="B277" s="12">
        <v>27</v>
      </c>
      <c r="C277" s="22">
        <f>'Извјештај о осталом резултату'!G36</f>
        <v>414</v>
      </c>
      <c r="D277" s="22" t="str">
        <f>IF(LEN('Извјештај о осталом резултату'!I36)=0,"",'Извјештај о осталом резултату'!I36)</f>
        <v/>
      </c>
      <c r="E277" s="22">
        <f>'Извјештај о осталом резултату'!L36</f>
        <v>0</v>
      </c>
      <c r="F277" s="22">
        <f>'Извјештај о осталом резултату'!Q36</f>
        <v>0</v>
      </c>
      <c r="G277" s="22"/>
      <c r="H277" s="22"/>
      <c r="I277" s="22"/>
      <c r="J277" s="22"/>
      <c r="K277" s="22"/>
      <c r="L277" s="22"/>
      <c r="M277" s="22"/>
      <c r="N277" s="22"/>
    </row>
    <row r="278" spans="2:14" ht="15">
      <c r="B278" s="12">
        <v>27</v>
      </c>
      <c r="C278" s="22">
        <f>'Извјештај о осталом резултату'!G37</f>
        <v>415</v>
      </c>
      <c r="D278" s="22" t="str">
        <f>IF(LEN('Извјештај о осталом резултату'!I37)=0,"",'Извјештај о осталом резултату'!I37)</f>
        <v/>
      </c>
      <c r="E278" s="22">
        <f>'Извјештај о осталом резултату'!L37</f>
        <v>0</v>
      </c>
      <c r="F278" s="22">
        <f>'Извјештај о осталом резултату'!Q37</f>
        <v>0</v>
      </c>
      <c r="G278" s="22"/>
      <c r="H278" s="22"/>
      <c r="I278" s="22"/>
      <c r="J278" s="22"/>
      <c r="K278" s="22"/>
      <c r="L278" s="22"/>
      <c r="M278" s="22"/>
      <c r="N278" s="22"/>
    </row>
    <row r="279" spans="2:14" ht="15">
      <c r="B279" s="12">
        <v>27</v>
      </c>
      <c r="C279" s="22">
        <f>'Извјештај о осталом резултату'!G38</f>
        <v>416</v>
      </c>
      <c r="D279" s="22" t="str">
        <f>IF(LEN('Извјештај о осталом резултату'!I38)=0,"",'Извјештај о осталом резултату'!I38)</f>
        <v/>
      </c>
      <c r="E279" s="22">
        <f>'Извјештај о осталом резултату'!L38</f>
        <v>-507983</v>
      </c>
      <c r="F279" s="22">
        <f>'Извјештај о осталом резултату'!Q38</f>
        <v>1601</v>
      </c>
      <c r="G279" s="22"/>
      <c r="H279" s="22"/>
      <c r="I279" s="22"/>
      <c r="J279" s="22"/>
      <c r="K279" s="22"/>
      <c r="L279" s="22"/>
      <c r="M279" s="22"/>
      <c r="N279" s="22"/>
    </row>
    <row r="280" spans="2:14" ht="15">
      <c r="B280" s="12">
        <v>27</v>
      </c>
      <c r="C280" s="22">
        <f>'Извјештај о осталом резултату'!G39</f>
        <v>417</v>
      </c>
      <c r="D280" s="22" t="str">
        <f>IF(LEN('Извјештај о осталом резултату'!I39)=0,"",'Извјештај о осталом резултату'!I39)</f>
        <v/>
      </c>
      <c r="E280" s="22">
        <f>'Извјештај о осталом резултату'!L39</f>
        <v>0</v>
      </c>
      <c r="F280" s="22">
        <f>'Извјештај о осталом резултату'!Q39</f>
        <v>0</v>
      </c>
      <c r="G280" s="22"/>
      <c r="H280" s="22"/>
      <c r="I280" s="22"/>
      <c r="J280" s="22"/>
      <c r="K280" s="22"/>
      <c r="L280" s="22"/>
      <c r="M280" s="22"/>
      <c r="N280" s="22"/>
    </row>
    <row r="281" spans="2:14" ht="15">
      <c r="B281" s="12">
        <v>27</v>
      </c>
      <c r="C281" s="22">
        <f>'Извјештај о осталом резултату'!G40</f>
        <v>418</v>
      </c>
      <c r="D281" s="22" t="str">
        <f>IF(LEN('Извјештај о осталом резултату'!I40)=0,"",'Извјештај о осталом резултату'!I40)</f>
        <v/>
      </c>
      <c r="E281" s="22">
        <f>'Извјештај о осталом резултату'!L40</f>
        <v>0</v>
      </c>
      <c r="F281" s="22">
        <f>'Извјештај о осталом резултату'!Q40</f>
        <v>0</v>
      </c>
      <c r="G281" s="22"/>
      <c r="H281" s="22"/>
      <c r="I281" s="22"/>
      <c r="J281" s="22"/>
      <c r="K281" s="22"/>
      <c r="L281" s="22"/>
      <c r="M281" s="22"/>
      <c r="N281" s="22"/>
    </row>
    <row r="282" spans="2:14" ht="15">
      <c r="B282" s="12">
        <v>28</v>
      </c>
      <c r="C282" s="22" t="str">
        <f>Анекс!I23</f>
        <v>601</v>
      </c>
      <c r="D282" s="22"/>
      <c r="E282" s="22">
        <f>Анекс!K23</f>
        <v>0</v>
      </c>
      <c r="F282" s="22">
        <f>Анекс!Q23</f>
        <v>0</v>
      </c>
      <c r="G282" s="22"/>
      <c r="H282" s="22"/>
      <c r="I282" s="22"/>
      <c r="J282" s="22"/>
      <c r="K282" s="22"/>
      <c r="L282" s="22"/>
      <c r="M282" s="22"/>
      <c r="N282" s="22"/>
    </row>
    <row r="283" spans="2:14" ht="15">
      <c r="B283" s="12">
        <v>28</v>
      </c>
      <c r="C283" s="22" t="str">
        <f>Анекс!I24</f>
        <v>602</v>
      </c>
      <c r="D283" s="22"/>
      <c r="E283" s="22">
        <f>Анекс!K24</f>
        <v>397792</v>
      </c>
      <c r="F283" s="22">
        <f>Анекс!Q24</f>
        <v>708189</v>
      </c>
      <c r="G283" s="22"/>
      <c r="H283" s="22"/>
      <c r="I283" s="22"/>
      <c r="J283" s="22"/>
      <c r="K283" s="22"/>
      <c r="L283" s="22"/>
      <c r="M283" s="22"/>
      <c r="N283" s="22"/>
    </row>
    <row r="284" spans="2:14" ht="15">
      <c r="B284" s="12">
        <v>28</v>
      </c>
      <c r="C284" s="22" t="str">
        <f>Анекс!I25</f>
        <v>603</v>
      </c>
      <c r="D284" s="22"/>
      <c r="E284" s="22">
        <f>Анекс!K25</f>
        <v>1745</v>
      </c>
      <c r="F284" s="22">
        <f>Анекс!Q25</f>
        <v>1547</v>
      </c>
      <c r="G284" s="22"/>
      <c r="H284" s="22"/>
      <c r="I284" s="22"/>
      <c r="J284" s="22"/>
      <c r="K284" s="22"/>
      <c r="L284" s="22"/>
      <c r="M284" s="22"/>
      <c r="N284" s="22"/>
    </row>
    <row r="285" spans="2:14" ht="15">
      <c r="B285" s="12">
        <v>28</v>
      </c>
      <c r="C285" s="22" t="str">
        <f>Анекс!I26</f>
        <v>604</v>
      </c>
      <c r="D285" s="22"/>
      <c r="E285" s="22">
        <f>Анекс!K26</f>
        <v>1507</v>
      </c>
      <c r="F285" s="22">
        <f>Анекс!Q26</f>
        <v>1818</v>
      </c>
      <c r="G285" s="22"/>
      <c r="H285" s="22"/>
      <c r="I285" s="22"/>
      <c r="J285" s="22"/>
      <c r="K285" s="22"/>
      <c r="L285" s="22"/>
      <c r="M285" s="22"/>
      <c r="N285" s="22"/>
    </row>
    <row r="286" spans="2:14" ht="15">
      <c r="B286" s="12">
        <v>28</v>
      </c>
      <c r="C286" s="22" t="str">
        <f>Анекс!I27</f>
        <v>605</v>
      </c>
      <c r="D286" s="22"/>
      <c r="E286" s="22">
        <f>Анекс!K27</f>
        <v>157978</v>
      </c>
      <c r="F286" s="22">
        <f>Анекс!Q27</f>
        <v>268748</v>
      </c>
      <c r="G286" s="22"/>
      <c r="H286" s="22"/>
      <c r="I286" s="22"/>
      <c r="J286" s="22"/>
      <c r="K286" s="22"/>
      <c r="L286" s="22"/>
      <c r="M286" s="22"/>
      <c r="N286" s="22"/>
    </row>
    <row r="287" spans="2:14" ht="15">
      <c r="B287" s="12">
        <v>28</v>
      </c>
      <c r="C287" s="22" t="str">
        <f>Анекс!I28</f>
        <v>606</v>
      </c>
      <c r="D287" s="22"/>
      <c r="E287" s="22">
        <f>Анекс!K28</f>
        <v>24147</v>
      </c>
      <c r="F287" s="22">
        <f>Анекс!Q28</f>
        <v>104252</v>
      </c>
      <c r="G287" s="22"/>
      <c r="H287" s="22"/>
      <c r="I287" s="22"/>
      <c r="J287" s="22"/>
      <c r="K287" s="22"/>
      <c r="L287" s="22"/>
      <c r="M287" s="22"/>
      <c r="N287" s="22"/>
    </row>
    <row r="288" spans="2:14" ht="15">
      <c r="B288" s="12">
        <v>28</v>
      </c>
      <c r="C288" s="22" t="str">
        <f>Анекс!I29</f>
        <v>607</v>
      </c>
      <c r="D288" s="22"/>
      <c r="E288" s="22">
        <f>Анекс!K29</f>
        <v>0</v>
      </c>
      <c r="F288" s="22">
        <f>Анекс!Q29</f>
        <v>0</v>
      </c>
      <c r="G288" s="22"/>
      <c r="H288" s="22"/>
      <c r="I288" s="22"/>
      <c r="J288" s="22"/>
      <c r="K288" s="22"/>
      <c r="L288" s="22"/>
      <c r="M288" s="22"/>
      <c r="N288" s="22"/>
    </row>
    <row r="289" spans="2:14" ht="15">
      <c r="B289" s="12">
        <v>28</v>
      </c>
      <c r="C289" s="22" t="str">
        <f>Анекс!I30</f>
        <v>608</v>
      </c>
      <c r="D289" s="22"/>
      <c r="E289" s="22">
        <f>Анекс!K30</f>
        <v>325</v>
      </c>
      <c r="F289" s="22">
        <f>Анекс!Q30</f>
        <v>1376</v>
      </c>
      <c r="G289" s="22"/>
      <c r="H289" s="22"/>
      <c r="I289" s="22"/>
      <c r="J289" s="22"/>
      <c r="K289" s="22"/>
      <c r="L289" s="22"/>
      <c r="M289" s="22"/>
      <c r="N289" s="22"/>
    </row>
    <row r="290" spans="2:14" ht="15">
      <c r="B290" s="12">
        <v>28</v>
      </c>
      <c r="C290" s="22" t="str">
        <f>Анекс!I31</f>
        <v>609</v>
      </c>
      <c r="D290" s="22"/>
      <c r="E290" s="22">
        <f>Анекс!K31</f>
        <v>0</v>
      </c>
      <c r="F290" s="22">
        <f>Анекс!Q31</f>
        <v>0</v>
      </c>
      <c r="G290" s="22"/>
      <c r="H290" s="22"/>
      <c r="I290" s="22"/>
      <c r="J290" s="22"/>
      <c r="K290" s="22"/>
      <c r="L290" s="22"/>
      <c r="M290" s="22"/>
      <c r="N290" s="22"/>
    </row>
    <row r="291" spans="2:14" ht="15">
      <c r="B291" s="12">
        <v>28</v>
      </c>
      <c r="C291" s="22" t="str">
        <f>Анекс!I32</f>
        <v>610</v>
      </c>
      <c r="D291" s="22"/>
      <c r="E291" s="22">
        <f>Анекс!K32</f>
        <v>0</v>
      </c>
      <c r="F291" s="22">
        <f>Анекс!Q32</f>
        <v>0</v>
      </c>
      <c r="G291" s="22"/>
      <c r="H291" s="22"/>
      <c r="I291" s="22"/>
      <c r="J291" s="22"/>
      <c r="K291" s="22"/>
      <c r="L291" s="22"/>
      <c r="M291" s="22"/>
      <c r="N291" s="22"/>
    </row>
    <row r="292" spans="2:14" ht="15">
      <c r="B292" s="12">
        <v>28</v>
      </c>
      <c r="C292" s="22" t="str">
        <f>Анекс!I33</f>
        <v>611</v>
      </c>
      <c r="D292" s="22"/>
      <c r="E292" s="22">
        <f>Анекс!K33</f>
        <v>0</v>
      </c>
      <c r="F292" s="22">
        <f>Анекс!Q33</f>
        <v>0</v>
      </c>
      <c r="G292" s="22"/>
      <c r="H292" s="22"/>
      <c r="I292" s="22"/>
      <c r="J292" s="22"/>
      <c r="K292" s="22"/>
      <c r="L292" s="22"/>
      <c r="M292" s="22"/>
      <c r="N292" s="22"/>
    </row>
    <row r="293" spans="2:14" ht="15">
      <c r="B293" s="12">
        <v>28</v>
      </c>
      <c r="C293" s="22" t="str">
        <f>Анекс!I34</f>
        <v>612</v>
      </c>
      <c r="D293" s="22"/>
      <c r="E293" s="22">
        <f>Анекс!K34</f>
        <v>0</v>
      </c>
      <c r="F293" s="22">
        <f>Анекс!Q34</f>
        <v>0</v>
      </c>
      <c r="G293" s="22"/>
      <c r="H293" s="22"/>
      <c r="I293" s="22"/>
      <c r="J293" s="22"/>
      <c r="K293" s="22"/>
      <c r="L293" s="22"/>
      <c r="M293" s="22"/>
      <c r="N293" s="22"/>
    </row>
    <row r="294" spans="2:14" ht="15">
      <c r="B294" s="12">
        <v>28</v>
      </c>
      <c r="C294" s="22" t="str">
        <f>Анекс!I35</f>
        <v>613</v>
      </c>
      <c r="D294" s="22"/>
      <c r="E294" s="22">
        <f>Анекс!K35</f>
        <v>0</v>
      </c>
      <c r="F294" s="22">
        <f>Анекс!Q35</f>
        <v>0</v>
      </c>
      <c r="G294" s="22"/>
      <c r="H294" s="22"/>
      <c r="I294" s="22"/>
      <c r="J294" s="22"/>
      <c r="K294" s="22"/>
      <c r="L294" s="22"/>
      <c r="M294" s="22"/>
      <c r="N294" s="22"/>
    </row>
    <row r="295" spans="2:14" ht="15">
      <c r="B295" s="12">
        <v>28</v>
      </c>
      <c r="C295" s="22" t="str">
        <f>Анекс!I36</f>
        <v>614</v>
      </c>
      <c r="D295" s="22"/>
      <c r="E295" s="22">
        <f>Анекс!K36</f>
        <v>307614</v>
      </c>
      <c r="F295" s="22">
        <f>Анекс!Q36</f>
        <v>593401</v>
      </c>
      <c r="G295" s="22"/>
      <c r="H295" s="22"/>
      <c r="I295" s="22"/>
      <c r="J295" s="22"/>
      <c r="K295" s="22"/>
      <c r="L295" s="22"/>
      <c r="M295" s="22"/>
      <c r="N295" s="22"/>
    </row>
    <row r="296" spans="2:14" ht="15">
      <c r="B296" s="12">
        <v>28</v>
      </c>
      <c r="C296" s="22" t="str">
        <f>Анекс!I37</f>
        <v>615</v>
      </c>
      <c r="D296" s="22"/>
      <c r="E296" s="22">
        <f>Анекс!K37</f>
        <v>0</v>
      </c>
      <c r="F296" s="22">
        <f>Анекс!Q37</f>
        <v>0</v>
      </c>
      <c r="G296" s="22"/>
      <c r="H296" s="22"/>
      <c r="I296" s="22"/>
      <c r="J296" s="22"/>
      <c r="K296" s="22"/>
      <c r="L296" s="22"/>
      <c r="M296" s="22"/>
      <c r="N296" s="22"/>
    </row>
    <row r="297" spans="2:14" ht="15">
      <c r="B297" s="12">
        <v>28</v>
      </c>
      <c r="C297" s="22" t="str">
        <f>Анекс!I38</f>
        <v>616</v>
      </c>
      <c r="D297" s="22"/>
      <c r="E297" s="22">
        <f>Анекс!K38</f>
        <v>0</v>
      </c>
      <c r="F297" s="22">
        <f>Анекс!Q38</f>
        <v>0</v>
      </c>
      <c r="G297" s="22"/>
      <c r="H297" s="22"/>
      <c r="I297" s="22"/>
      <c r="J297" s="22"/>
      <c r="K297" s="22"/>
      <c r="L297" s="22"/>
      <c r="M297" s="22"/>
      <c r="N297" s="22"/>
    </row>
    <row r="298" spans="2:14" ht="15">
      <c r="B298" s="12">
        <v>28</v>
      </c>
      <c r="C298" s="22" t="str">
        <f>Анекс!I39</f>
        <v>617</v>
      </c>
      <c r="D298" s="22"/>
      <c r="E298" s="22">
        <f>Анекс!K39</f>
        <v>13791</v>
      </c>
      <c r="F298" s="22">
        <f>Анекс!Q39</f>
        <v>16544</v>
      </c>
      <c r="G298" s="22"/>
      <c r="H298" s="22"/>
      <c r="I298" s="22"/>
      <c r="J298" s="22"/>
      <c r="K298" s="22"/>
      <c r="L298" s="22"/>
      <c r="M298" s="22"/>
      <c r="N298" s="22"/>
    </row>
    <row r="299" spans="2:14" ht="15">
      <c r="B299" s="12">
        <v>28</v>
      </c>
      <c r="C299" s="22" t="str">
        <f>Анекс!I40</f>
        <v>618</v>
      </c>
      <c r="D299" s="22"/>
      <c r="E299" s="22">
        <f>Анекс!K40</f>
        <v>0</v>
      </c>
      <c r="F299" s="22">
        <f>Анекс!Q40</f>
        <v>0</v>
      </c>
      <c r="G299" s="22"/>
      <c r="H299" s="22"/>
      <c r="I299" s="22"/>
      <c r="J299" s="22"/>
      <c r="K299" s="22"/>
      <c r="L299" s="22"/>
      <c r="M299" s="22"/>
      <c r="N299" s="22"/>
    </row>
    <row r="300" spans="2:14" ht="15">
      <c r="B300" s="12">
        <v>28</v>
      </c>
      <c r="C300" s="22" t="str">
        <f>Анекс!I41</f>
        <v>619</v>
      </c>
      <c r="D300" s="22"/>
      <c r="E300" s="22">
        <f>Анекс!K41</f>
        <v>0</v>
      </c>
      <c r="F300" s="22">
        <f>Анекс!Q41</f>
        <v>0</v>
      </c>
      <c r="G300" s="22"/>
      <c r="H300" s="22"/>
      <c r="I300" s="22"/>
      <c r="J300" s="22"/>
      <c r="K300" s="22"/>
      <c r="L300" s="22"/>
      <c r="M300" s="22"/>
      <c r="N300" s="22"/>
    </row>
    <row r="301" spans="2:14" ht="15">
      <c r="B301" s="12">
        <v>28</v>
      </c>
      <c r="C301" s="22" t="str">
        <f>Анекс!I42</f>
        <v>620</v>
      </c>
      <c r="D301" s="22"/>
      <c r="E301" s="22">
        <f>Анекс!K42</f>
        <v>0</v>
      </c>
      <c r="F301" s="22">
        <f>Анекс!Q42</f>
        <v>0</v>
      </c>
      <c r="G301" s="22"/>
      <c r="H301" s="22"/>
      <c r="I301" s="22"/>
      <c r="J301" s="22"/>
      <c r="K301" s="22"/>
      <c r="L301" s="22"/>
      <c r="M301" s="22"/>
      <c r="N301" s="22"/>
    </row>
    <row r="302" spans="2:14" ht="15">
      <c r="B302" s="12">
        <v>28</v>
      </c>
      <c r="C302" s="22" t="str">
        <f>Анекс!I43</f>
        <v>621</v>
      </c>
      <c r="D302" s="22"/>
      <c r="E302" s="22">
        <f>Анекс!K43</f>
        <v>13791</v>
      </c>
      <c r="F302" s="22">
        <f>Анекс!Q43</f>
        <v>14003</v>
      </c>
      <c r="G302" s="22"/>
      <c r="H302" s="22"/>
      <c r="I302" s="22"/>
      <c r="J302" s="22"/>
      <c r="K302" s="22"/>
      <c r="L302" s="22"/>
      <c r="M302" s="22"/>
      <c r="N302" s="22"/>
    </row>
    <row r="303" spans="2:14" ht="15">
      <c r="B303" s="12">
        <v>28</v>
      </c>
      <c r="C303" s="22" t="str">
        <f>Анекс!I44</f>
        <v>622</v>
      </c>
      <c r="D303" s="22"/>
      <c r="E303" s="22">
        <f>Анекс!K44</f>
        <v>0</v>
      </c>
      <c r="F303" s="22">
        <f>Анекс!Q44</f>
        <v>0</v>
      </c>
      <c r="G303" s="22"/>
      <c r="H303" s="22"/>
      <c r="I303" s="22"/>
      <c r="J303" s="22"/>
      <c r="K303" s="22"/>
      <c r="L303" s="22"/>
      <c r="M303" s="22"/>
      <c r="N303" s="22"/>
    </row>
    <row r="304" spans="2:14" ht="15">
      <c r="B304" s="12">
        <v>28</v>
      </c>
      <c r="C304" s="22" t="str">
        <f>Анекс!I45</f>
        <v>623</v>
      </c>
      <c r="D304" s="22"/>
      <c r="E304" s="22">
        <f>Анекс!K45</f>
        <v>0</v>
      </c>
      <c r="F304" s="22">
        <f>Анекс!Q45</f>
        <v>0</v>
      </c>
      <c r="G304" s="22"/>
      <c r="H304" s="22"/>
      <c r="I304" s="22"/>
      <c r="J304" s="22"/>
      <c r="K304" s="22"/>
      <c r="L304" s="22"/>
      <c r="M304" s="22"/>
      <c r="N304" s="22"/>
    </row>
    <row r="305" spans="2:14" ht="15">
      <c r="B305" s="12">
        <v>28</v>
      </c>
      <c r="C305" s="22" t="str">
        <f>Анекс!I46</f>
        <v>624</v>
      </c>
      <c r="D305" s="22"/>
      <c r="E305" s="22">
        <f>Анекс!K46</f>
        <v>0</v>
      </c>
      <c r="F305" s="22">
        <f>Анекс!Q46</f>
        <v>0</v>
      </c>
      <c r="G305" s="22"/>
      <c r="H305" s="22"/>
      <c r="I305" s="22"/>
      <c r="J305" s="22"/>
      <c r="K305" s="22"/>
      <c r="L305" s="22"/>
      <c r="M305" s="22"/>
      <c r="N305" s="22"/>
    </row>
    <row r="306" spans="2:14" ht="15">
      <c r="B306" s="12">
        <v>28</v>
      </c>
      <c r="C306" s="22" t="str">
        <f>Анекс!I47</f>
        <v>625</v>
      </c>
      <c r="D306" s="22"/>
      <c r="E306" s="22">
        <f>Анекс!K47</f>
        <v>0</v>
      </c>
      <c r="F306" s="22">
        <f>Анекс!Q47</f>
        <v>0</v>
      </c>
      <c r="G306" s="22"/>
      <c r="H306" s="22"/>
      <c r="I306" s="22"/>
      <c r="J306" s="22"/>
      <c r="K306" s="22"/>
      <c r="L306" s="22"/>
      <c r="M306" s="22"/>
      <c r="N306" s="22"/>
    </row>
    <row r="307" spans="2:14" ht="15">
      <c r="B307" s="12">
        <v>28</v>
      </c>
      <c r="C307" s="22" t="str">
        <f>Анекс!I48</f>
        <v>626</v>
      </c>
      <c r="D307" s="22"/>
      <c r="E307" s="22">
        <f>Анекс!K48</f>
        <v>0</v>
      </c>
      <c r="F307" s="22">
        <f>Анекс!Q48</f>
        <v>0</v>
      </c>
      <c r="G307" s="22"/>
      <c r="H307" s="22"/>
      <c r="I307" s="22"/>
      <c r="J307" s="22"/>
      <c r="K307" s="22"/>
      <c r="L307" s="22"/>
      <c r="M307" s="22"/>
      <c r="N307" s="22"/>
    </row>
    <row r="308" spans="2:14" ht="15">
      <c r="B308" s="12">
        <v>28</v>
      </c>
      <c r="C308" s="22" t="str">
        <f>Анекс!I49</f>
        <v>627</v>
      </c>
      <c r="D308" s="22"/>
      <c r="E308" s="22">
        <f>Анекс!K49</f>
        <v>0</v>
      </c>
      <c r="F308" s="22">
        <f>Анекс!Q49</f>
        <v>0</v>
      </c>
      <c r="G308" s="22"/>
      <c r="H308" s="22"/>
      <c r="I308" s="22"/>
      <c r="J308" s="22"/>
      <c r="K308" s="22"/>
      <c r="L308" s="22"/>
      <c r="M308" s="22"/>
      <c r="N308" s="22"/>
    </row>
    <row r="309" spans="2:14" ht="15">
      <c r="B309" s="12">
        <v>28</v>
      </c>
      <c r="C309" s="22" t="str">
        <f>Анекс!I50</f>
        <v>628</v>
      </c>
      <c r="D309" s="22"/>
      <c r="E309" s="22">
        <f>Анекс!K50</f>
        <v>0</v>
      </c>
      <c r="F309" s="22">
        <f>Анекс!Q50</f>
        <v>2541</v>
      </c>
      <c r="G309" s="22"/>
      <c r="H309" s="22"/>
      <c r="I309" s="22"/>
      <c r="J309" s="22"/>
      <c r="K309" s="22"/>
      <c r="L309" s="22"/>
      <c r="M309" s="22"/>
      <c r="N309" s="22"/>
    </row>
    <row r="310" spans="2:14" ht="15">
      <c r="B310" s="12">
        <v>28</v>
      </c>
      <c r="C310" s="22" t="str">
        <f>Анекс!I51</f>
        <v>629</v>
      </c>
      <c r="D310" s="22"/>
      <c r="E310" s="22">
        <f>Анекс!K51</f>
        <v>0</v>
      </c>
      <c r="F310" s="22">
        <f>Анекс!Q51</f>
        <v>0</v>
      </c>
      <c r="G310" s="22"/>
      <c r="H310" s="22"/>
      <c r="I310" s="22"/>
      <c r="J310" s="22"/>
      <c r="K310" s="22"/>
      <c r="L310" s="22"/>
      <c r="M310" s="22"/>
      <c r="N310" s="22"/>
    </row>
    <row r="311" spans="2:14" ht="15">
      <c r="B311" s="12">
        <v>28</v>
      </c>
      <c r="C311" s="22" t="str">
        <f>Анекс!I52</f>
        <v>630</v>
      </c>
      <c r="D311" s="22"/>
      <c r="E311" s="22">
        <f>Анекс!K52</f>
        <v>21385</v>
      </c>
      <c r="F311" s="22">
        <f>Анекс!Q52</f>
        <v>0</v>
      </c>
      <c r="G311" s="22"/>
      <c r="H311" s="22"/>
      <c r="I311" s="22"/>
      <c r="J311" s="22"/>
      <c r="K311" s="22"/>
      <c r="L311" s="22"/>
      <c r="M311" s="22"/>
      <c r="N311" s="22"/>
    </row>
    <row r="312" spans="2:14" ht="15">
      <c r="B312" s="12">
        <v>28</v>
      </c>
      <c r="C312" s="22" t="str">
        <f>Анекс!I53</f>
        <v>631</v>
      </c>
      <c r="D312" s="22"/>
      <c r="E312" s="22">
        <f>Анекс!K53</f>
        <v>0</v>
      </c>
      <c r="F312" s="22">
        <f>Анекс!Q53</f>
        <v>0</v>
      </c>
      <c r="G312" s="22"/>
      <c r="H312" s="22"/>
      <c r="I312" s="22"/>
      <c r="J312" s="22"/>
      <c r="K312" s="22"/>
      <c r="L312" s="22"/>
      <c r="M312" s="22"/>
      <c r="N312" s="22"/>
    </row>
    <row r="313" spans="2:14" ht="15">
      <c r="B313" s="12">
        <v>28</v>
      </c>
      <c r="C313" s="22" t="str">
        <f>Анекс!I54</f>
        <v>632</v>
      </c>
      <c r="D313" s="22"/>
      <c r="E313" s="22">
        <f>Анекс!K54</f>
        <v>203547</v>
      </c>
      <c r="F313" s="22">
        <f>Анекс!Q54</f>
        <v>213689</v>
      </c>
      <c r="G313" s="22"/>
      <c r="H313" s="22"/>
      <c r="I313" s="22"/>
      <c r="J313" s="22"/>
      <c r="K313" s="22"/>
      <c r="L313" s="22"/>
      <c r="M313" s="22"/>
      <c r="N313" s="22"/>
    </row>
    <row r="314" spans="2:14" ht="15">
      <c r="B314" s="12">
        <v>28</v>
      </c>
      <c r="C314" s="22" t="str">
        <f>Анекс!I55</f>
        <v>633</v>
      </c>
      <c r="D314" s="22"/>
      <c r="E314" s="22">
        <f>Анекс!K55</f>
        <v>0</v>
      </c>
      <c r="F314" s="22">
        <f>Анекс!Q55</f>
        <v>0</v>
      </c>
      <c r="G314" s="22"/>
      <c r="H314" s="22"/>
      <c r="I314" s="22"/>
      <c r="J314" s="22"/>
      <c r="K314" s="22"/>
      <c r="L314" s="22"/>
      <c r="M314" s="22"/>
      <c r="N314" s="22"/>
    </row>
    <row r="315" spans="2:14" ht="15">
      <c r="B315" s="12">
        <v>28</v>
      </c>
      <c r="C315" s="22" t="str">
        <f>Анекс!I56</f>
        <v>634</v>
      </c>
      <c r="D315" s="22"/>
      <c r="E315" s="22">
        <f>Анекс!K56</f>
        <v>1650</v>
      </c>
      <c r="F315" s="22">
        <f>Анекс!Q56</f>
        <v>11721</v>
      </c>
      <c r="G315" s="22"/>
      <c r="H315" s="22"/>
      <c r="I315" s="22"/>
      <c r="J315" s="22"/>
      <c r="K315" s="22"/>
      <c r="L315" s="22"/>
      <c r="M315" s="22"/>
      <c r="N315" s="22"/>
    </row>
    <row r="316" spans="2:14" ht="15">
      <c r="B316" s="12">
        <v>28</v>
      </c>
      <c r="C316" s="22" t="str">
        <f>Анекс!I57</f>
        <v>635</v>
      </c>
      <c r="D316" s="22"/>
      <c r="E316" s="22">
        <f>Анекс!K57</f>
        <v>1650</v>
      </c>
      <c r="F316" s="22">
        <f>Анекс!Q57</f>
        <v>9353</v>
      </c>
      <c r="G316" s="22"/>
      <c r="H316" s="22"/>
      <c r="I316" s="22"/>
      <c r="J316" s="22"/>
      <c r="K316" s="22"/>
      <c r="L316" s="22"/>
      <c r="M316" s="22"/>
      <c r="N316" s="22"/>
    </row>
    <row r="317" spans="2:14" ht="15">
      <c r="B317" s="12">
        <v>28</v>
      </c>
      <c r="C317" s="22" t="str">
        <f>Анекс!I58</f>
        <v>636</v>
      </c>
      <c r="D317" s="22"/>
      <c r="E317" s="22">
        <f>Анекс!K58</f>
        <v>55068</v>
      </c>
      <c r="F317" s="22">
        <f>Анекс!Q58</f>
        <v>92311</v>
      </c>
      <c r="G317" s="22"/>
      <c r="H317" s="22"/>
      <c r="I317" s="22"/>
      <c r="J317" s="22"/>
      <c r="K317" s="22"/>
      <c r="L317" s="22"/>
      <c r="M317" s="22"/>
      <c r="N317" s="22"/>
    </row>
    <row r="318" spans="2:14" ht="15">
      <c r="B318" s="12">
        <v>28</v>
      </c>
      <c r="C318" s="22" t="str">
        <f>Анекс!I59</f>
        <v>637</v>
      </c>
      <c r="D318" s="22"/>
      <c r="E318" s="22">
        <f>Анекс!K59</f>
        <v>19070</v>
      </c>
      <c r="F318" s="22">
        <f>Анекс!Q59</f>
        <v>55954</v>
      </c>
      <c r="G318" s="22"/>
      <c r="H318" s="22"/>
      <c r="I318" s="22"/>
      <c r="J318" s="22"/>
      <c r="K318" s="22"/>
      <c r="L318" s="22"/>
      <c r="M318" s="22"/>
      <c r="N318" s="22"/>
    </row>
    <row r="319" spans="2:14" ht="15">
      <c r="B319" s="12">
        <v>28</v>
      </c>
      <c r="C319" s="22" t="str">
        <f>Анекс!I60</f>
        <v>638</v>
      </c>
      <c r="D319" s="22"/>
      <c r="E319" s="22">
        <f>Анекс!K60</f>
        <v>9018</v>
      </c>
      <c r="F319" s="22">
        <f>Анекс!Q60</f>
        <v>10442</v>
      </c>
      <c r="G319" s="22"/>
      <c r="H319" s="22"/>
      <c r="I319" s="22"/>
      <c r="J319" s="22"/>
      <c r="K319" s="22"/>
      <c r="L319" s="22"/>
      <c r="M319" s="22"/>
      <c r="N319" s="22"/>
    </row>
    <row r="320" spans="2:14" ht="15">
      <c r="B320" s="12">
        <v>28</v>
      </c>
      <c r="C320" s="22" t="str">
        <f>Анекс!I61</f>
        <v>639</v>
      </c>
      <c r="D320" s="22"/>
      <c r="E320" s="22">
        <f>Анекс!K61</f>
        <v>7832</v>
      </c>
      <c r="F320" s="22">
        <f>Анекс!Q61</f>
        <v>5449</v>
      </c>
      <c r="G320" s="22"/>
      <c r="H320" s="22"/>
      <c r="I320" s="22"/>
      <c r="J320" s="22"/>
      <c r="K320" s="22"/>
      <c r="L320" s="22"/>
      <c r="M320" s="22"/>
      <c r="N320" s="22"/>
    </row>
    <row r="321" spans="2:14" ht="15">
      <c r="B321" s="12">
        <v>28</v>
      </c>
      <c r="C321" s="22" t="str">
        <f>Анекс!I62</f>
        <v>640</v>
      </c>
      <c r="D321" s="22"/>
      <c r="E321" s="22">
        <f>Анекс!K62</f>
        <v>0</v>
      </c>
      <c r="F321" s="22">
        <f>Анекс!Q62</f>
        <v>0</v>
      </c>
      <c r="G321" s="22"/>
      <c r="H321" s="22"/>
      <c r="I321" s="22"/>
      <c r="J321" s="22"/>
      <c r="K321" s="22"/>
      <c r="L321" s="22"/>
      <c r="M321" s="22"/>
      <c r="N321" s="22"/>
    </row>
    <row r="322" spans="2:14" ht="15">
      <c r="B322" s="12">
        <v>28</v>
      </c>
      <c r="C322" s="22" t="str">
        <f>Анекс!I63</f>
        <v>641</v>
      </c>
      <c r="D322" s="22"/>
      <c r="E322" s="22">
        <f>Анекс!K63</f>
        <v>0</v>
      </c>
      <c r="F322" s="22">
        <f>Анекс!Q63</f>
        <v>0</v>
      </c>
      <c r="G322" s="22"/>
      <c r="H322" s="22"/>
      <c r="I322" s="22"/>
      <c r="J322" s="22"/>
      <c r="K322" s="22"/>
      <c r="L322" s="22"/>
      <c r="M322" s="22"/>
      <c r="N322" s="22"/>
    </row>
    <row r="323" spans="2:14" ht="15">
      <c r="B323" s="12">
        <v>28</v>
      </c>
      <c r="C323" s="22" t="str">
        <f>Анекс!I64</f>
        <v>642</v>
      </c>
      <c r="D323" s="22"/>
      <c r="E323" s="22">
        <f>Анекс!K64</f>
        <v>0</v>
      </c>
      <c r="F323" s="22">
        <f>Анекс!Q64</f>
        <v>786</v>
      </c>
      <c r="G323" s="22"/>
      <c r="H323" s="22"/>
      <c r="I323" s="22"/>
      <c r="J323" s="22"/>
      <c r="K323" s="22"/>
      <c r="L323" s="22"/>
      <c r="M323" s="22"/>
      <c r="N323" s="22"/>
    </row>
    <row r="324" spans="2:14" ht="15">
      <c r="B324" s="12">
        <v>28</v>
      </c>
      <c r="C324" s="22" t="str">
        <f>Анекс!I65</f>
        <v>643</v>
      </c>
      <c r="D324" s="22"/>
      <c r="E324" s="22">
        <f>Анекс!K65</f>
        <v>0</v>
      </c>
      <c r="F324" s="22">
        <f>Анекс!Q65</f>
        <v>0</v>
      </c>
      <c r="G324" s="22"/>
      <c r="H324" s="22"/>
      <c r="I324" s="22"/>
      <c r="J324" s="22"/>
      <c r="K324" s="22"/>
      <c r="L324" s="22"/>
      <c r="M324" s="22"/>
      <c r="N324" s="22"/>
    </row>
    <row r="325" spans="2:14" ht="15">
      <c r="B325" s="12">
        <v>28</v>
      </c>
      <c r="C325" s="22" t="str">
        <f>Анекс!I66</f>
        <v>644</v>
      </c>
      <c r="D325" s="22"/>
      <c r="E325" s="22">
        <f>Анекс!K66</f>
        <v>19148</v>
      </c>
      <c r="F325" s="22">
        <f>Анекс!Q66</f>
        <v>19680</v>
      </c>
      <c r="G325" s="22"/>
      <c r="H325" s="22"/>
      <c r="I325" s="22"/>
      <c r="J325" s="22"/>
      <c r="K325" s="22"/>
      <c r="L325" s="22"/>
      <c r="M325" s="22"/>
      <c r="N325" s="22"/>
    </row>
    <row r="326" spans="2:14" ht="15">
      <c r="B326" s="12">
        <v>28</v>
      </c>
      <c r="C326" s="22" t="str">
        <f>Анекс!I67</f>
        <v>645</v>
      </c>
      <c r="D326" s="22"/>
      <c r="E326" s="22">
        <f>Анекс!K67</f>
        <v>0</v>
      </c>
      <c r="F326" s="22">
        <f>Анекс!Q67</f>
        <v>0</v>
      </c>
      <c r="G326" s="22"/>
      <c r="H326" s="22"/>
      <c r="I326" s="22"/>
      <c r="J326" s="22"/>
      <c r="K326" s="22"/>
      <c r="L326" s="22"/>
      <c r="M326" s="22"/>
      <c r="N326" s="22"/>
    </row>
    <row r="327" spans="2:14" ht="15">
      <c r="B327" s="12">
        <v>28</v>
      </c>
      <c r="C327" s="22" t="str">
        <f>Анекс!I68</f>
        <v>646</v>
      </c>
      <c r="D327" s="22"/>
      <c r="E327" s="22">
        <f>Анекс!K68</f>
        <v>24086</v>
      </c>
      <c r="F327" s="22">
        <f>Анекс!Q68</f>
        <v>22464</v>
      </c>
      <c r="G327" s="22"/>
      <c r="H327" s="22"/>
      <c r="I327" s="22"/>
      <c r="J327" s="22"/>
      <c r="K327" s="22"/>
      <c r="L327" s="22"/>
      <c r="M327" s="22"/>
      <c r="N327" s="22"/>
    </row>
    <row r="328" spans="2:14" ht="15">
      <c r="B328" s="12">
        <v>28</v>
      </c>
      <c r="C328" s="22" t="str">
        <f>Анекс!I69</f>
        <v>647</v>
      </c>
      <c r="D328" s="22"/>
      <c r="E328" s="22">
        <f>Анекс!K69</f>
        <v>11185</v>
      </c>
      <c r="F328" s="22">
        <f>Анекс!Q69</f>
        <v>15336</v>
      </c>
      <c r="G328" s="22"/>
      <c r="H328" s="22"/>
      <c r="I328" s="22"/>
      <c r="J328" s="22"/>
      <c r="K328" s="22"/>
      <c r="L328" s="22"/>
      <c r="M328" s="22"/>
      <c r="N328" s="22"/>
    </row>
    <row r="329" spans="2:14" ht="15">
      <c r="B329" s="12">
        <v>28</v>
      </c>
      <c r="C329" s="22" t="str">
        <f>Анекс!I70</f>
        <v>648</v>
      </c>
      <c r="D329" s="22"/>
      <c r="E329" s="22">
        <f>Анекс!K70</f>
        <v>462</v>
      </c>
      <c r="F329" s="22">
        <f>Анекс!Q70</f>
        <v>165</v>
      </c>
      <c r="G329" s="22"/>
      <c r="H329" s="22"/>
      <c r="I329" s="22"/>
      <c r="J329" s="22"/>
      <c r="K329" s="22"/>
      <c r="L329" s="22"/>
      <c r="M329" s="22"/>
      <c r="N329" s="22"/>
    </row>
    <row r="330" spans="2:14" ht="15">
      <c r="B330" s="12">
        <v>28</v>
      </c>
      <c r="C330" s="22" t="str">
        <f>Анекс!I71</f>
        <v>649</v>
      </c>
      <c r="D330" s="22"/>
      <c r="E330" s="22">
        <f>Анекс!K71</f>
        <v>0</v>
      </c>
      <c r="F330" s="22">
        <f>Анекс!Q71</f>
        <v>0</v>
      </c>
      <c r="G330" s="22"/>
      <c r="H330" s="22"/>
      <c r="I330" s="22"/>
      <c r="J330" s="22"/>
      <c r="K330" s="22"/>
      <c r="L330" s="22"/>
      <c r="M330" s="22"/>
      <c r="N330" s="22"/>
    </row>
    <row r="331" spans="2:14" ht="15">
      <c r="B331" s="12">
        <v>28</v>
      </c>
      <c r="C331" s="22" t="str">
        <f>Анекс!I72</f>
        <v>650</v>
      </c>
      <c r="D331" s="22"/>
      <c r="E331" s="22">
        <f>Анекс!K72</f>
        <v>1756</v>
      </c>
      <c r="F331" s="22">
        <f>Анекс!Q72</f>
        <v>1966</v>
      </c>
      <c r="G331" s="22"/>
      <c r="H331" s="22"/>
      <c r="I331" s="22"/>
      <c r="J331" s="22"/>
      <c r="K331" s="22"/>
      <c r="L331" s="22"/>
      <c r="M331" s="22"/>
      <c r="N331" s="22"/>
    </row>
    <row r="332" spans="2:14" ht="15">
      <c r="B332" s="12">
        <v>28</v>
      </c>
      <c r="C332" s="22" t="str">
        <f>Анекс!I73</f>
        <v>651</v>
      </c>
      <c r="D332" s="22"/>
      <c r="E332" s="22">
        <f>Анекс!K73</f>
        <v>343</v>
      </c>
      <c r="F332" s="22">
        <f>Анекс!Q73</f>
        <v>1152</v>
      </c>
      <c r="G332" s="22"/>
      <c r="H332" s="22"/>
      <c r="I332" s="22"/>
      <c r="J332" s="22"/>
      <c r="K332" s="22"/>
      <c r="L332" s="22"/>
      <c r="M332" s="22"/>
      <c r="N332" s="22"/>
    </row>
    <row r="333" spans="2:14" ht="15">
      <c r="B333" s="12">
        <v>28</v>
      </c>
      <c r="C333" s="22" t="str">
        <f>Анекс!I74</f>
        <v>652</v>
      </c>
      <c r="D333" s="22"/>
      <c r="E333" s="22">
        <f>Анекс!K74</f>
        <v>1848</v>
      </c>
      <c r="F333" s="22">
        <f>Анекс!Q74</f>
        <v>2676</v>
      </c>
      <c r="G333" s="22"/>
      <c r="H333" s="22"/>
      <c r="I333" s="22"/>
      <c r="J333" s="22"/>
      <c r="K333" s="22"/>
      <c r="L333" s="22"/>
      <c r="M333" s="22"/>
      <c r="N333" s="22"/>
    </row>
    <row r="334" spans="2:14" ht="15">
      <c r="B334" s="12">
        <v>28</v>
      </c>
      <c r="C334" s="22" t="str">
        <f>Анекс!I75</f>
        <v>653</v>
      </c>
      <c r="D334" s="22"/>
      <c r="E334" s="22">
        <f>Анекс!K75</f>
        <v>135</v>
      </c>
      <c r="F334" s="22">
        <f>Анекс!Q75</f>
        <v>135</v>
      </c>
      <c r="G334" s="22"/>
      <c r="H334" s="22"/>
      <c r="I334" s="22"/>
      <c r="J334" s="22"/>
      <c r="K334" s="22"/>
      <c r="L334" s="22"/>
      <c r="M334" s="22"/>
      <c r="N334" s="22"/>
    </row>
    <row r="335" spans="2:14" ht="15">
      <c r="B335" s="12">
        <v>28</v>
      </c>
      <c r="C335" s="22" t="str">
        <f>Анекс!I76</f>
        <v>654</v>
      </c>
      <c r="D335" s="22"/>
      <c r="E335" s="22">
        <f>Анекс!K76</f>
        <v>0</v>
      </c>
      <c r="F335" s="22">
        <f>Анекс!Q76</f>
        <v>0</v>
      </c>
      <c r="G335" s="22"/>
      <c r="H335" s="22"/>
      <c r="I335" s="22"/>
      <c r="J335" s="22"/>
      <c r="K335" s="22"/>
      <c r="L335" s="22"/>
      <c r="M335" s="22"/>
      <c r="N335" s="22"/>
    </row>
    <row r="336" spans="2:14" ht="15">
      <c r="B336" s="12">
        <v>28</v>
      </c>
      <c r="C336" s="22" t="str">
        <f>Анекс!I77</f>
        <v>655</v>
      </c>
      <c r="D336" s="22"/>
      <c r="E336" s="22">
        <f>Анекс!K77</f>
        <v>1182</v>
      </c>
      <c r="F336" s="22">
        <f>Анекс!Q77</f>
        <v>1199</v>
      </c>
      <c r="G336" s="22"/>
      <c r="H336" s="22"/>
      <c r="I336" s="22"/>
      <c r="J336" s="22"/>
      <c r="K336" s="22"/>
      <c r="L336" s="22"/>
      <c r="M336" s="22"/>
      <c r="N336" s="22"/>
    </row>
    <row r="337" spans="2:14" ht="15">
      <c r="B337" s="12">
        <v>28</v>
      </c>
      <c r="C337" s="22" t="str">
        <f>Анекс!I78</f>
        <v>656</v>
      </c>
      <c r="D337" s="22"/>
      <c r="E337" s="22">
        <f>Анекс!K78</f>
        <v>7637</v>
      </c>
      <c r="F337" s="22">
        <f>Анекс!Q78</f>
        <v>0</v>
      </c>
      <c r="G337" s="22"/>
      <c r="H337" s="22"/>
      <c r="I337" s="22"/>
      <c r="J337" s="22"/>
      <c r="K337" s="22"/>
      <c r="L337" s="22"/>
      <c r="M337" s="22"/>
      <c r="N337" s="22"/>
    </row>
    <row r="338" spans="2:14" ht="15">
      <c r="B338" s="12">
        <v>28</v>
      </c>
      <c r="C338" s="22" t="str">
        <f>Анекс!I79</f>
        <v>657</v>
      </c>
      <c r="D338" s="22"/>
      <c r="E338" s="22">
        <f>Анекс!K79</f>
        <v>0</v>
      </c>
      <c r="F338" s="22">
        <f>Анекс!Q79</f>
        <v>0</v>
      </c>
      <c r="G338" s="22"/>
      <c r="H338" s="22"/>
      <c r="I338" s="22"/>
      <c r="J338" s="22"/>
      <c r="K338" s="22"/>
      <c r="L338" s="22"/>
      <c r="M338" s="22"/>
      <c r="N338" s="22"/>
    </row>
    <row r="339" spans="2:14" ht="15">
      <c r="B339" s="12">
        <v>28</v>
      </c>
      <c r="C339" s="22" t="str">
        <f>Анекс!I80</f>
        <v>658</v>
      </c>
      <c r="D339" s="22"/>
      <c r="E339" s="22">
        <f>Анекс!K80</f>
        <v>54176</v>
      </c>
      <c r="F339" s="22">
        <f>Анекс!Q80</f>
        <v>92061</v>
      </c>
      <c r="G339" s="22"/>
      <c r="H339" s="22"/>
      <c r="I339" s="22"/>
      <c r="J339" s="22"/>
      <c r="K339" s="22"/>
      <c r="L339" s="22"/>
      <c r="M339" s="22"/>
      <c r="N339" s="22"/>
    </row>
    <row r="340" spans="2:14" ht="15">
      <c r="B340" s="12">
        <v>28</v>
      </c>
      <c r="C340" s="22" t="str">
        <f>Анекс!I81</f>
        <v>659</v>
      </c>
      <c r="D340" s="22"/>
      <c r="E340" s="22">
        <f>Анекс!K81</f>
        <v>47411</v>
      </c>
      <c r="F340" s="22">
        <f>Анекс!Q81</f>
        <v>78759</v>
      </c>
      <c r="G340" s="22"/>
      <c r="H340" s="22"/>
      <c r="I340" s="22"/>
      <c r="J340" s="22"/>
      <c r="K340" s="22"/>
      <c r="L340" s="22"/>
      <c r="M340" s="22"/>
      <c r="N340" s="22"/>
    </row>
    <row r="341" spans="2:14" ht="15">
      <c r="B341" s="12">
        <v>28</v>
      </c>
      <c r="C341" s="22" t="str">
        <f>Анекс!I82</f>
        <v>660</v>
      </c>
      <c r="D341" s="22"/>
      <c r="E341" s="22">
        <f>Анекс!K82</f>
        <v>6765</v>
      </c>
      <c r="F341" s="22">
        <f>Анекс!Q82</f>
        <v>13303</v>
      </c>
      <c r="G341" s="22"/>
      <c r="H341" s="22"/>
      <c r="I341" s="22"/>
      <c r="J341" s="22"/>
      <c r="K341" s="22"/>
      <c r="L341" s="22"/>
      <c r="M341" s="22"/>
      <c r="N341" s="22"/>
    </row>
    <row r="342" spans="2:14" ht="15">
      <c r="B342" s="12">
        <v>28</v>
      </c>
      <c r="C342" s="22" t="str">
        <f>Анекс!I83</f>
        <v>661</v>
      </c>
      <c r="D342" s="22"/>
      <c r="E342" s="22">
        <f>Анекс!K83</f>
        <v>0</v>
      </c>
      <c r="F342" s="22">
        <f>Анекс!Q83</f>
        <v>0</v>
      </c>
      <c r="G342" s="22"/>
      <c r="H342" s="22"/>
      <c r="I342" s="22"/>
      <c r="J342" s="22"/>
      <c r="K342" s="22"/>
      <c r="L342" s="22"/>
      <c r="M342" s="22"/>
      <c r="N342" s="22"/>
    </row>
    <row r="343" spans="2:14" ht="15">
      <c r="B343" s="12">
        <v>28</v>
      </c>
      <c r="C343" s="22" t="str">
        <f>Анекс!I84</f>
        <v>662</v>
      </c>
      <c r="D343" s="22"/>
      <c r="E343" s="22">
        <f>Анекс!K84</f>
        <v>0</v>
      </c>
      <c r="F343" s="22">
        <f>Анекс!Q84</f>
        <v>0</v>
      </c>
      <c r="G343" s="22"/>
      <c r="H343" s="22"/>
      <c r="I343" s="22"/>
      <c r="J343" s="22"/>
      <c r="K343" s="22"/>
      <c r="L343" s="22"/>
      <c r="M343" s="22"/>
      <c r="N343" s="22"/>
    </row>
    <row r="344" spans="2:14" ht="15">
      <c r="B344" s="12">
        <v>28</v>
      </c>
      <c r="C344" s="22" t="str">
        <f>Анекс!I85</f>
        <v>663</v>
      </c>
      <c r="D344" s="22"/>
      <c r="E344" s="22">
        <f>Анекс!K85</f>
        <v>0</v>
      </c>
      <c r="F344" s="22">
        <f>Анекс!Q85</f>
        <v>0</v>
      </c>
      <c r="G344" s="22"/>
      <c r="H344" s="22"/>
      <c r="I344" s="22"/>
      <c r="J344" s="22"/>
      <c r="K344" s="22"/>
      <c r="L344" s="22"/>
      <c r="M344" s="22"/>
      <c r="N344" s="22"/>
    </row>
    <row r="345" spans="2:14" ht="15">
      <c r="B345" s="12">
        <v>28</v>
      </c>
      <c r="C345" s="22" t="str">
        <f>Анекс!I86</f>
        <v>664</v>
      </c>
      <c r="D345" s="22"/>
      <c r="E345" s="22">
        <f>Анекс!K86</f>
        <v>0</v>
      </c>
      <c r="F345" s="22">
        <f>Анекс!Q86</f>
        <v>0</v>
      </c>
      <c r="G345" s="22"/>
      <c r="H345" s="22"/>
      <c r="I345" s="22"/>
      <c r="J345" s="22"/>
      <c r="K345" s="22"/>
      <c r="L345" s="22"/>
      <c r="M345" s="22"/>
      <c r="N345" s="22"/>
    </row>
    <row r="346" spans="2:14" ht="15">
      <c r="B346" s="12">
        <v>28</v>
      </c>
      <c r="C346" s="22" t="str">
        <f>Анекс!I87</f>
        <v>665</v>
      </c>
      <c r="D346" s="22"/>
      <c r="E346" s="22">
        <f>Анекс!K87</f>
        <v>0</v>
      </c>
      <c r="F346" s="22">
        <f>Анекс!Q87</f>
        <v>0</v>
      </c>
      <c r="G346" s="22"/>
      <c r="H346" s="22"/>
      <c r="I346" s="22"/>
      <c r="J346" s="22"/>
      <c r="K346" s="22"/>
      <c r="L346" s="22"/>
      <c r="M346" s="22"/>
      <c r="N346" s="22"/>
    </row>
    <row r="347" spans="2:14" ht="15">
      <c r="B347" s="12">
        <v>28</v>
      </c>
      <c r="C347" s="22" t="str">
        <f>Анекс!I88</f>
        <v>666</v>
      </c>
      <c r="D347" s="22"/>
      <c r="E347" s="22">
        <f>Анекс!K88</f>
        <v>0</v>
      </c>
      <c r="F347" s="22">
        <f>Анекс!Q88</f>
        <v>0</v>
      </c>
      <c r="G347" s="22"/>
      <c r="H347" s="22"/>
      <c r="I347" s="22"/>
      <c r="J347" s="22"/>
      <c r="K347" s="22"/>
      <c r="L347" s="22"/>
      <c r="M347" s="22"/>
      <c r="N347" s="22"/>
    </row>
    <row r="348" spans="2:14" ht="15">
      <c r="B348" s="12">
        <v>28</v>
      </c>
      <c r="C348" s="22" t="str">
        <f>Анекс!I89</f>
        <v>667</v>
      </c>
      <c r="D348" s="22"/>
      <c r="E348" s="22">
        <f>Анекс!K89</f>
        <v>7576</v>
      </c>
      <c r="F348" s="22">
        <f>Анекс!Q89</f>
        <v>10640</v>
      </c>
      <c r="G348" s="22"/>
      <c r="H348" s="22"/>
      <c r="I348" s="22"/>
      <c r="J348" s="22"/>
      <c r="K348" s="22"/>
      <c r="L348" s="22"/>
      <c r="M348" s="22"/>
      <c r="N348" s="22"/>
    </row>
    <row r="349" spans="2:14" ht="15">
      <c r="B349" s="12">
        <v>29</v>
      </c>
      <c r="C349" s="22">
        <f>'Биланс токова готовине'!G22</f>
        <v>501</v>
      </c>
      <c r="D349" s="22" t="str">
        <f>IF(LEN('Биланс токова готовине'!I22)=0,"",'Биланс токова готовине'!I22)</f>
        <v/>
      </c>
      <c r="E349" s="22">
        <f>'Биланс токова готовине'!L22</f>
        <v>644280</v>
      </c>
      <c r="F349" s="22">
        <f>'Биланс токова готовине'!Q22</f>
        <v>778674</v>
      </c>
      <c r="G349" s="22"/>
      <c r="H349" s="22"/>
      <c r="I349" s="22"/>
      <c r="J349" s="22"/>
      <c r="K349" s="22"/>
      <c r="L349" s="22"/>
      <c r="M349" s="22"/>
      <c r="N349" s="22"/>
    </row>
    <row r="350" spans="2:14" ht="15">
      <c r="B350" s="12">
        <v>29</v>
      </c>
      <c r="C350" s="22">
        <f>'Биланс токова готовине'!G23</f>
        <v>502</v>
      </c>
      <c r="D350" s="22" t="str">
        <f>IF(LEN('Биланс токова готовине'!I23)=0,"",'Биланс токова готовине'!I23)</f>
        <v/>
      </c>
      <c r="E350" s="22">
        <f>'Биланс токова готовине'!L23</f>
        <v>621397</v>
      </c>
      <c r="F350" s="22">
        <f>'Биланс токова готовине'!Q23</f>
        <v>768522</v>
      </c>
      <c r="G350" s="22"/>
      <c r="H350" s="22"/>
      <c r="I350" s="22"/>
      <c r="J350" s="22"/>
      <c r="K350" s="22"/>
      <c r="L350" s="22"/>
      <c r="M350" s="22"/>
      <c r="N350" s="22"/>
    </row>
    <row r="351" spans="2:14" ht="15">
      <c r="B351" s="12">
        <v>29</v>
      </c>
      <c r="C351" s="22">
        <f>'Биланс токова готовине'!G24</f>
        <v>503</v>
      </c>
      <c r="D351" s="22" t="str">
        <f>IF(LEN('Биланс токова готовине'!I24)=0,"",'Биланс токова готовине'!I24)</f>
        <v/>
      </c>
      <c r="E351" s="22">
        <f>'Биланс токова готовине'!L24</f>
        <v>0</v>
      </c>
      <c r="F351" s="22">
        <f>'Биланс токова готовине'!Q24</f>
        <v>0</v>
      </c>
      <c r="G351" s="22"/>
      <c r="H351" s="22"/>
      <c r="I351" s="22"/>
      <c r="J351" s="22"/>
      <c r="K351" s="22"/>
      <c r="L351" s="22"/>
      <c r="M351" s="22"/>
      <c r="N351" s="22"/>
    </row>
    <row r="352" spans="2:14" ht="15">
      <c r="B352" s="12">
        <v>29</v>
      </c>
      <c r="C352" s="22">
        <f>'Биланс токова готовине'!G25</f>
        <v>504</v>
      </c>
      <c r="D352" s="22" t="str">
        <f>IF(LEN('Биланс токова готовине'!I25)=0,"",'Биланс токова готовине'!I25)</f>
        <v/>
      </c>
      <c r="E352" s="22">
        <f>'Биланс токова готовине'!L25</f>
        <v>0</v>
      </c>
      <c r="F352" s="22">
        <f>'Биланс токова готовине'!Q25</f>
        <v>0</v>
      </c>
      <c r="G352" s="22"/>
      <c r="H352" s="22"/>
      <c r="I352" s="22"/>
      <c r="J352" s="22"/>
      <c r="K352" s="22"/>
      <c r="L352" s="22"/>
      <c r="M352" s="22"/>
      <c r="N352" s="22"/>
    </row>
    <row r="353" spans="2:14" ht="15">
      <c r="B353" s="12">
        <v>29</v>
      </c>
      <c r="C353" s="22">
        <f>'Биланс токова готовине'!G26</f>
        <v>505</v>
      </c>
      <c r="D353" s="22" t="str">
        <f>IF(LEN('Биланс токова готовине'!I26)=0,"",'Биланс токова готовине'!I26)</f>
        <v/>
      </c>
      <c r="E353" s="22">
        <f>'Биланс токова готовине'!L26</f>
        <v>22883</v>
      </c>
      <c r="F353" s="22">
        <f>'Биланс токова готовине'!Q26</f>
        <v>10152</v>
      </c>
      <c r="G353" s="22"/>
      <c r="H353" s="22"/>
      <c r="I353" s="22"/>
      <c r="J353" s="22"/>
      <c r="K353" s="22"/>
      <c r="L353" s="22"/>
      <c r="M353" s="22"/>
      <c r="N353" s="22"/>
    </row>
    <row r="354" spans="2:14" ht="15">
      <c r="B354" s="12">
        <v>29</v>
      </c>
      <c r="C354" s="22">
        <f>'Биланс токова готовине'!G27</f>
        <v>506</v>
      </c>
      <c r="D354" s="22" t="str">
        <f>IF(LEN('Биланс токова готовине'!I27)=0,"",'Биланс токова готовине'!I27)</f>
        <v/>
      </c>
      <c r="E354" s="22">
        <f>'Биланс токова готовине'!L27</f>
        <v>660271</v>
      </c>
      <c r="F354" s="22">
        <f>'Биланс токова готовине'!Q27</f>
        <v>736130</v>
      </c>
      <c r="G354" s="22"/>
      <c r="H354" s="22"/>
      <c r="I354" s="22"/>
      <c r="J354" s="22"/>
      <c r="K354" s="22"/>
      <c r="L354" s="22"/>
      <c r="M354" s="22"/>
      <c r="N354" s="22"/>
    </row>
    <row r="355" spans="2:14" ht="15">
      <c r="B355" s="12">
        <v>29</v>
      </c>
      <c r="C355" s="22">
        <f>'Биланс токова готовине'!G28</f>
        <v>507</v>
      </c>
      <c r="D355" s="22" t="str">
        <f>IF(LEN('Биланс токова готовине'!I28)=0,"",'Биланс токова готовине'!I28)</f>
        <v/>
      </c>
      <c r="E355" s="22">
        <f>'Биланс токова готовине'!L28</f>
        <v>228382</v>
      </c>
      <c r="F355" s="22">
        <f>'Биланс токова готовине'!Q28</f>
        <v>390240</v>
      </c>
      <c r="G355" s="22"/>
      <c r="H355" s="22"/>
      <c r="I355" s="22"/>
      <c r="J355" s="22"/>
      <c r="K355" s="22"/>
      <c r="L355" s="22"/>
      <c r="M355" s="22"/>
      <c r="N355" s="22"/>
    </row>
    <row r="356" spans="2:14" ht="15">
      <c r="B356" s="12">
        <v>29</v>
      </c>
      <c r="C356" s="22">
        <f>'Биланс токова готовине'!G29</f>
        <v>508</v>
      </c>
      <c r="D356" s="22" t="str">
        <f>IF(LEN('Биланс токова готовине'!I29)=0,"",'Биланс токова готовине'!I29)</f>
        <v/>
      </c>
      <c r="E356" s="22">
        <f>'Биланс токова готовине'!L29</f>
        <v>0</v>
      </c>
      <c r="F356" s="22">
        <f>'Биланс токова готовине'!Q29</f>
        <v>0</v>
      </c>
      <c r="G356" s="22"/>
      <c r="H356" s="22"/>
      <c r="I356" s="22"/>
      <c r="J356" s="22"/>
      <c r="K356" s="22"/>
      <c r="L356" s="22"/>
      <c r="M356" s="22"/>
      <c r="N356" s="22"/>
    </row>
    <row r="357" spans="2:14" ht="15">
      <c r="B357" s="12">
        <v>29</v>
      </c>
      <c r="C357" s="22">
        <f>'Биланс токова готовине'!G30</f>
        <v>509</v>
      </c>
      <c r="D357" s="22" t="str">
        <f>IF(LEN('Биланс токова готовине'!I30)=0,"",'Биланс токова готовине'!I30)</f>
        <v/>
      </c>
      <c r="E357" s="22">
        <f>'Биланс токова готовине'!L30</f>
        <v>3776</v>
      </c>
      <c r="F357" s="22">
        <f>'Биланс токова готовине'!Q30</f>
        <v>0</v>
      </c>
      <c r="G357" s="22"/>
      <c r="H357" s="22"/>
      <c r="I357" s="22"/>
      <c r="J357" s="22"/>
      <c r="K357" s="22"/>
      <c r="L357" s="22"/>
      <c r="M357" s="22"/>
      <c r="N357" s="22"/>
    </row>
    <row r="358" spans="2:14" ht="15">
      <c r="B358" s="12">
        <v>29</v>
      </c>
      <c r="C358" s="22">
        <f>'Биланс токова готовине'!G31</f>
        <v>510</v>
      </c>
      <c r="D358" s="22" t="str">
        <f>IF(LEN('Биланс токова готовине'!I31)=0,"",'Биланс токова готовине'!I31)</f>
        <v/>
      </c>
      <c r="E358" s="22">
        <f>'Биланс токова готовине'!L31</f>
        <v>206359</v>
      </c>
      <c r="F358" s="22">
        <f>'Биланс токова готовине'!Q31</f>
        <v>209074</v>
      </c>
      <c r="G358" s="22"/>
      <c r="H358" s="22"/>
      <c r="I358" s="22"/>
      <c r="J358" s="22"/>
      <c r="K358" s="22"/>
      <c r="L358" s="22"/>
      <c r="M358" s="22"/>
      <c r="N358" s="22"/>
    </row>
    <row r="359" spans="2:14" ht="15">
      <c r="B359" s="12">
        <v>29</v>
      </c>
      <c r="C359" s="22">
        <f>'Биланс токова готовине'!G32</f>
        <v>511</v>
      </c>
      <c r="D359" s="22" t="str">
        <f>IF(LEN('Биланс токова готовине'!I32)=0,"",'Биланс токова готовине'!I32)</f>
        <v/>
      </c>
      <c r="E359" s="22">
        <f>'Биланс токова готовине'!L32</f>
        <v>0</v>
      </c>
      <c r="F359" s="22">
        <f>'Биланс токова готовине'!Q32</f>
        <v>179</v>
      </c>
      <c r="G359" s="22"/>
      <c r="H359" s="22"/>
      <c r="I359" s="22"/>
      <c r="J359" s="22"/>
      <c r="K359" s="22"/>
      <c r="L359" s="22"/>
      <c r="M359" s="22"/>
      <c r="N359" s="22"/>
    </row>
    <row r="360" spans="2:14" ht="15">
      <c r="B360" s="12">
        <v>29</v>
      </c>
      <c r="C360" s="22">
        <f>'Биланс токова готовине'!G33</f>
        <v>512</v>
      </c>
      <c r="D360" s="22" t="str">
        <f>IF(LEN('Биланс токова готовине'!I33)=0,"",'Биланс токова готовине'!I33)</f>
        <v/>
      </c>
      <c r="E360" s="22">
        <f>'Биланс токова готовине'!L33</f>
        <v>221754</v>
      </c>
      <c r="F360" s="22">
        <f>'Биланс токова готовине'!Q33</f>
        <v>136637</v>
      </c>
      <c r="G360" s="22"/>
      <c r="H360" s="22"/>
      <c r="I360" s="22"/>
      <c r="J360" s="22"/>
      <c r="K360" s="22"/>
      <c r="L360" s="22"/>
      <c r="M360" s="22"/>
      <c r="N360" s="22"/>
    </row>
    <row r="361" spans="2:14" ht="15">
      <c r="B361" s="12">
        <v>29</v>
      </c>
      <c r="C361" s="22">
        <f>'Биланс токова готовине'!G34</f>
        <v>513</v>
      </c>
      <c r="D361" s="22" t="str">
        <f>IF(LEN('Биланс токова готовине'!I34)=0,"",'Биланс токова готовине'!I34)</f>
        <v/>
      </c>
      <c r="E361" s="22">
        <f>'Биланс токова готовине'!L34</f>
        <v>0</v>
      </c>
      <c r="F361" s="22">
        <f>'Биланс токова готовине'!Q34</f>
        <v>42544</v>
      </c>
      <c r="G361" s="22"/>
      <c r="H361" s="22"/>
      <c r="I361" s="22"/>
      <c r="J361" s="22"/>
      <c r="K361" s="22"/>
      <c r="L361" s="22"/>
      <c r="M361" s="22"/>
      <c r="N361" s="22"/>
    </row>
    <row r="362" spans="2:14" ht="15">
      <c r="B362" s="12">
        <v>29</v>
      </c>
      <c r="C362" s="22">
        <f>'Биланс токова готовине'!G35</f>
        <v>514</v>
      </c>
      <c r="D362" s="22" t="str">
        <f>IF(LEN('Биланс токова готовине'!I35)=0,"",'Биланс токова готовине'!I35)</f>
        <v/>
      </c>
      <c r="E362" s="22">
        <f>'Биланс токова готовине'!L35</f>
        <v>15991</v>
      </c>
      <c r="F362" s="22">
        <f>'Биланс токова готовине'!Q35</f>
        <v>0</v>
      </c>
      <c r="G362" s="22"/>
      <c r="H362" s="22"/>
      <c r="I362" s="22"/>
      <c r="J362" s="22"/>
      <c r="K362" s="22"/>
      <c r="L362" s="22"/>
      <c r="M362" s="22"/>
      <c r="N362" s="22"/>
    </row>
    <row r="363" spans="2:14" ht="15">
      <c r="B363" s="12">
        <v>29</v>
      </c>
      <c r="C363" s="22">
        <f>'Биланс токова готовине'!G36</f>
        <v>515</v>
      </c>
      <c r="D363" s="22" t="str">
        <f>IF(LEN('Биланс токова готовине'!I36)=0,"",'Биланс токова готовине'!I36)</f>
        <v/>
      </c>
      <c r="E363" s="22">
        <f>'Биланс токова готовине'!L36</f>
        <v>0</v>
      </c>
      <c r="F363" s="22">
        <f>'Биланс токова готовине'!Q36</f>
        <v>0</v>
      </c>
      <c r="G363" s="22"/>
      <c r="H363" s="22"/>
      <c r="I363" s="22"/>
      <c r="J363" s="22"/>
      <c r="K363" s="22"/>
      <c r="L363" s="22"/>
      <c r="M363" s="22"/>
      <c r="N363" s="22"/>
    </row>
    <row r="364" spans="2:14" ht="15">
      <c r="B364" s="12">
        <v>29</v>
      </c>
      <c r="C364" s="22">
        <f>'Биланс токова готовине'!G37</f>
        <v>516</v>
      </c>
      <c r="D364" s="22" t="str">
        <f>IF(LEN('Биланс токова готовине'!I37)=0,"",'Биланс токова готовине'!I37)</f>
        <v/>
      </c>
      <c r="E364" s="22">
        <f>'Биланс токова готовине'!L37</f>
        <v>0</v>
      </c>
      <c r="F364" s="22">
        <f>'Биланс токова готовине'!Q37</f>
        <v>0</v>
      </c>
      <c r="G364" s="22"/>
      <c r="H364" s="22"/>
      <c r="I364" s="22"/>
      <c r="J364" s="22"/>
      <c r="K364" s="22"/>
      <c r="L364" s="22"/>
      <c r="M364" s="22"/>
      <c r="N364" s="22"/>
    </row>
    <row r="365" spans="2:14" ht="15">
      <c r="B365" s="12">
        <v>29</v>
      </c>
      <c r="C365" s="22">
        <f>'Биланс токова готовине'!G38</f>
        <v>517</v>
      </c>
      <c r="D365" s="22" t="str">
        <f>IF(LEN('Биланс токова готовине'!I38)=0,"",'Биланс токова готовине'!I38)</f>
        <v/>
      </c>
      <c r="E365" s="22">
        <f>'Биланс токова готовине'!L38</f>
        <v>0</v>
      </c>
      <c r="F365" s="22">
        <f>'Биланс токова готовине'!Q38</f>
        <v>0</v>
      </c>
      <c r="G365" s="22"/>
      <c r="H365" s="22"/>
      <c r="I365" s="22"/>
      <c r="J365" s="22"/>
      <c r="K365" s="22"/>
      <c r="L365" s="22"/>
      <c r="M365" s="22"/>
      <c r="N365" s="22"/>
    </row>
    <row r="366" spans="2:14" ht="15">
      <c r="B366" s="12">
        <v>29</v>
      </c>
      <c r="C366" s="22">
        <f>'Биланс токова готовине'!G39</f>
        <v>518</v>
      </c>
      <c r="D366" s="22" t="str">
        <f>IF(LEN('Биланс токова готовине'!I39)=0,"",'Биланс токова готовине'!I39)</f>
        <v/>
      </c>
      <c r="E366" s="22">
        <f>'Биланс токова готовине'!L39</f>
        <v>0</v>
      </c>
      <c r="F366" s="22">
        <f>'Биланс токова готовине'!Q39</f>
        <v>0</v>
      </c>
      <c r="G366" s="22"/>
      <c r="H366" s="22"/>
      <c r="I366" s="22"/>
      <c r="J366" s="22"/>
      <c r="K366" s="22"/>
      <c r="L366" s="22"/>
      <c r="M366" s="22"/>
      <c r="N366" s="22"/>
    </row>
    <row r="367" spans="2:14" ht="15">
      <c r="B367" s="12">
        <v>29</v>
      </c>
      <c r="C367" s="22">
        <f>'Биланс токова готовине'!G40</f>
        <v>519</v>
      </c>
      <c r="D367" s="22" t="str">
        <f>IF(LEN('Биланс токова готовине'!I40)=0,"",'Биланс токова готовине'!I40)</f>
        <v/>
      </c>
      <c r="E367" s="22">
        <f>'Биланс токова готовине'!L40</f>
        <v>0</v>
      </c>
      <c r="F367" s="22">
        <f>'Биланс токова готовине'!Q40</f>
        <v>0</v>
      </c>
      <c r="G367" s="22"/>
      <c r="H367" s="22"/>
      <c r="I367" s="22"/>
      <c r="J367" s="22"/>
      <c r="K367" s="22"/>
      <c r="L367" s="22"/>
      <c r="M367" s="22"/>
      <c r="N367" s="22"/>
    </row>
    <row r="368" spans="2:14" ht="15">
      <c r="B368" s="12">
        <v>29</v>
      </c>
      <c r="C368" s="22">
        <f>'Биланс токова готовине'!G41</f>
        <v>520</v>
      </c>
      <c r="D368" s="22" t="str">
        <f>IF(LEN('Биланс токова готовине'!I41)=0,"",'Биланс токова готовине'!I41)</f>
        <v/>
      </c>
      <c r="E368" s="22">
        <f>'Биланс токова готовине'!L41</f>
        <v>0</v>
      </c>
      <c r="F368" s="22">
        <f>'Биланс токова готовине'!Q41</f>
        <v>0</v>
      </c>
      <c r="G368" s="22"/>
      <c r="H368" s="22"/>
      <c r="I368" s="22"/>
      <c r="J368" s="22"/>
      <c r="K368" s="22"/>
      <c r="L368" s="22"/>
      <c r="M368" s="22"/>
      <c r="N368" s="22"/>
    </row>
    <row r="369" spans="2:14" ht="15">
      <c r="B369" s="12">
        <v>29</v>
      </c>
      <c r="C369" s="22">
        <f>'Биланс токова готовине'!G42</f>
        <v>521</v>
      </c>
      <c r="D369" s="22" t="str">
        <f>IF(LEN('Биланс токова готовине'!I42)=0,"",'Биланс токова готовине'!I42)</f>
        <v/>
      </c>
      <c r="E369" s="22">
        <f>'Биланс токова готовине'!L42</f>
        <v>0</v>
      </c>
      <c r="F369" s="22">
        <f>'Биланс токова готовине'!Q42</f>
        <v>0</v>
      </c>
      <c r="G369" s="22"/>
      <c r="H369" s="22"/>
      <c r="I369" s="22"/>
      <c r="J369" s="22"/>
      <c r="K369" s="22"/>
      <c r="L369" s="22"/>
      <c r="M369" s="22"/>
      <c r="N369" s="22"/>
    </row>
    <row r="370" spans="2:14" ht="15">
      <c r="B370" s="12">
        <v>29</v>
      </c>
      <c r="C370" s="22">
        <f>'Биланс токова готовине'!G43</f>
        <v>522</v>
      </c>
      <c r="D370" s="22" t="str">
        <f>IF(LEN('Биланс токова готовине'!I43)=0,"",'Биланс токова готовине'!I43)</f>
        <v/>
      </c>
      <c r="E370" s="22">
        <f>'Биланс токова готовине'!L43</f>
        <v>0</v>
      </c>
      <c r="F370" s="22">
        <f>'Биланс токова готовине'!Q43</f>
        <v>0</v>
      </c>
      <c r="G370" s="22"/>
      <c r="H370" s="22"/>
      <c r="I370" s="22"/>
      <c r="J370" s="22"/>
      <c r="K370" s="22"/>
      <c r="L370" s="22"/>
      <c r="M370" s="22"/>
      <c r="N370" s="22"/>
    </row>
    <row r="371" spans="2:14" ht="15">
      <c r="B371" s="12">
        <v>29</v>
      </c>
      <c r="C371" s="22">
        <f>'Биланс токова готовине'!G44</f>
        <v>523</v>
      </c>
      <c r="D371" s="22" t="str">
        <f>IF(LEN('Биланс токова готовине'!I44)=0,"",'Биланс токова готовине'!I44)</f>
        <v/>
      </c>
      <c r="E371" s="22">
        <f>'Биланс токова готовине'!L44</f>
        <v>0</v>
      </c>
      <c r="F371" s="22">
        <f>'Биланс токова готовине'!Q44</f>
        <v>0</v>
      </c>
      <c r="G371" s="22"/>
      <c r="H371" s="22"/>
      <c r="I371" s="22"/>
      <c r="J371" s="22"/>
      <c r="K371" s="22"/>
      <c r="L371" s="22"/>
      <c r="M371" s="22"/>
      <c r="N371" s="22"/>
    </row>
    <row r="372" spans="2:14" ht="15">
      <c r="B372" s="12">
        <v>29</v>
      </c>
      <c r="C372" s="22">
        <f>'Биланс токова готовине'!G45</f>
        <v>524</v>
      </c>
      <c r="D372" s="22" t="str">
        <f>IF(LEN('Биланс токова готовине'!I45)=0,"",'Биланс токова готовине'!I45)</f>
        <v/>
      </c>
      <c r="E372" s="22">
        <f>'Биланс токова готовине'!L45</f>
        <v>0</v>
      </c>
      <c r="F372" s="22">
        <f>'Биланс токова готовине'!Q45</f>
        <v>0</v>
      </c>
      <c r="G372" s="22"/>
      <c r="H372" s="22"/>
      <c r="I372" s="22"/>
      <c r="J372" s="22"/>
      <c r="K372" s="22"/>
      <c r="L372" s="22"/>
      <c r="M372" s="22"/>
      <c r="N372" s="22"/>
    </row>
    <row r="373" spans="2:14" ht="15">
      <c r="B373" s="12">
        <v>29</v>
      </c>
      <c r="C373" s="22">
        <f>'Биланс токова готовине'!G46</f>
        <v>525</v>
      </c>
      <c r="D373" s="22" t="str">
        <f>IF(LEN('Биланс токова готовине'!I46)=0,"",'Биланс токова готовине'!I46)</f>
        <v/>
      </c>
      <c r="E373" s="22">
        <f>'Биланс токова готовине'!L46</f>
        <v>0</v>
      </c>
      <c r="F373" s="22">
        <f>'Биланс токова готовине'!Q46</f>
        <v>0</v>
      </c>
      <c r="G373" s="22"/>
      <c r="H373" s="22"/>
      <c r="I373" s="22"/>
      <c r="J373" s="22"/>
      <c r="K373" s="22"/>
      <c r="L373" s="22"/>
      <c r="M373" s="22"/>
      <c r="N373" s="22"/>
    </row>
    <row r="374" spans="2:14" ht="15">
      <c r="B374" s="12">
        <v>29</v>
      </c>
      <c r="C374" s="22">
        <f>'Биланс токова готовине'!G47</f>
        <v>526</v>
      </c>
      <c r="D374" s="22" t="str">
        <f>IF(LEN('Биланс токова готовине'!I47)=0,"",'Биланс токова готовине'!I47)</f>
        <v/>
      </c>
      <c r="E374" s="22">
        <f>'Биланс токова готовине'!L47</f>
        <v>0</v>
      </c>
      <c r="F374" s="22">
        <f>'Биланс токова готовине'!Q47</f>
        <v>0</v>
      </c>
      <c r="G374" s="22"/>
      <c r="H374" s="22"/>
      <c r="I374" s="22"/>
      <c r="J374" s="22"/>
      <c r="K374" s="22"/>
      <c r="L374" s="22"/>
      <c r="M374" s="22"/>
      <c r="N374" s="22"/>
    </row>
    <row r="375" spans="2:14" ht="15">
      <c r="B375" s="12">
        <v>29</v>
      </c>
      <c r="C375" s="22">
        <f>'Биланс токова готовине'!G48</f>
        <v>527</v>
      </c>
      <c r="D375" s="22" t="str">
        <f>IF(LEN('Биланс токова готовине'!I48)=0,"",'Биланс токова готовине'!I48)</f>
        <v/>
      </c>
      <c r="E375" s="22">
        <f>'Биланс токова готовине'!L48</f>
        <v>0</v>
      </c>
      <c r="F375" s="22">
        <f>'Биланс токова готовине'!Q48</f>
        <v>0</v>
      </c>
      <c r="G375" s="22"/>
      <c r="H375" s="22"/>
      <c r="I375" s="22"/>
      <c r="J375" s="22"/>
      <c r="K375" s="22"/>
      <c r="L375" s="22"/>
      <c r="M375" s="22"/>
      <c r="N375" s="22"/>
    </row>
    <row r="376" spans="2:14" ht="15">
      <c r="B376" s="12">
        <v>29</v>
      </c>
      <c r="C376" s="22">
        <f>'Биланс токова готовине'!G49</f>
        <v>528</v>
      </c>
      <c r="D376" s="22" t="str">
        <f>IF(LEN('Биланс токова готовине'!I49)=0,"",'Биланс токова готовине'!I49)</f>
        <v/>
      </c>
      <c r="E376" s="22">
        <f>'Биланс токова готовине'!L49</f>
        <v>0</v>
      </c>
      <c r="F376" s="22">
        <f>'Биланс токова готовине'!Q49</f>
        <v>0</v>
      </c>
      <c r="G376" s="22"/>
      <c r="H376" s="22"/>
      <c r="I376" s="22"/>
      <c r="J376" s="22"/>
      <c r="K376" s="22"/>
      <c r="L376" s="22"/>
      <c r="M376" s="22"/>
      <c r="N376" s="22"/>
    </row>
    <row r="377" spans="2:14" ht="15">
      <c r="B377" s="12">
        <v>29</v>
      </c>
      <c r="C377" s="22">
        <f>'Биланс токова готовине'!G50</f>
        <v>529</v>
      </c>
      <c r="D377" s="22" t="str">
        <f>IF(LEN('Биланс токова готовине'!I50)=0,"",'Биланс токова готовине'!I50)</f>
        <v/>
      </c>
      <c r="E377" s="22">
        <f>'Биланс токова готовине'!L50</f>
        <v>0</v>
      </c>
      <c r="F377" s="22">
        <f>'Биланс токова готовине'!Q50</f>
        <v>0</v>
      </c>
      <c r="G377" s="22"/>
      <c r="H377" s="22"/>
      <c r="I377" s="22"/>
      <c r="J377" s="22"/>
      <c r="K377" s="22"/>
      <c r="L377" s="22"/>
      <c r="M377" s="22"/>
      <c r="N377" s="22"/>
    </row>
    <row r="378" spans="2:14" ht="15">
      <c r="B378" s="12">
        <v>29</v>
      </c>
      <c r="C378" s="22">
        <f>'Биланс токова готовине'!G51</f>
        <v>530</v>
      </c>
      <c r="D378" s="22" t="str">
        <f>IF(LEN('Биланс токова готовине'!I51)=0,"",'Биланс токова готовине'!I51)</f>
        <v/>
      </c>
      <c r="E378" s="22">
        <f>'Биланс токова готовине'!L51</f>
        <v>0</v>
      </c>
      <c r="F378" s="22">
        <f>'Биланс токова готовине'!Q51</f>
        <v>0</v>
      </c>
      <c r="G378" s="22"/>
      <c r="H378" s="22"/>
      <c r="I378" s="22"/>
      <c r="J378" s="22"/>
      <c r="K378" s="22"/>
      <c r="L378" s="22"/>
      <c r="M378" s="22"/>
      <c r="N378" s="22"/>
    </row>
    <row r="379" spans="2:14" ht="15">
      <c r="B379" s="12">
        <v>29</v>
      </c>
      <c r="C379" s="22">
        <f>'Биланс токова готовине'!G52</f>
        <v>531</v>
      </c>
      <c r="D379" s="22" t="str">
        <f>IF(LEN('Биланс токова готовине'!I52)=0,"",'Биланс токова готовине'!I52)</f>
        <v/>
      </c>
      <c r="E379" s="22">
        <f>'Биланс токова готовине'!L52</f>
        <v>0</v>
      </c>
      <c r="F379" s="22">
        <f>'Биланс токова готовине'!Q52</f>
        <v>0</v>
      </c>
      <c r="G379" s="22"/>
      <c r="H379" s="22"/>
      <c r="I379" s="22"/>
      <c r="J379" s="22"/>
      <c r="K379" s="22"/>
      <c r="L379" s="22"/>
      <c r="M379" s="22"/>
      <c r="N379" s="22"/>
    </row>
    <row r="380" spans="2:14" ht="15">
      <c r="B380" s="12">
        <v>29</v>
      </c>
      <c r="C380" s="22">
        <f>'Биланс токова готовине'!G53</f>
        <v>532</v>
      </c>
      <c r="D380" s="22" t="str">
        <f>IF(LEN('Биланс токова готовине'!I53)=0,"",'Биланс токова готовине'!I53)</f>
        <v/>
      </c>
      <c r="E380" s="22">
        <f>'Биланс токова готовине'!L53</f>
        <v>0</v>
      </c>
      <c r="F380" s="22">
        <f>'Биланс токова готовине'!Q53</f>
        <v>0</v>
      </c>
      <c r="G380" s="22"/>
      <c r="H380" s="22"/>
      <c r="I380" s="22"/>
      <c r="J380" s="22"/>
      <c r="K380" s="22"/>
      <c r="L380" s="22"/>
      <c r="M380" s="22"/>
      <c r="N380" s="22"/>
    </row>
    <row r="381" spans="2:14" ht="15">
      <c r="B381" s="12">
        <v>29</v>
      </c>
      <c r="C381" s="22">
        <f>'Биланс токова готовине'!G54</f>
        <v>533</v>
      </c>
      <c r="D381" s="22" t="str">
        <f>IF(LEN('Биланс токова готовине'!I54)=0,"",'Биланс токова готовине'!I54)</f>
        <v/>
      </c>
      <c r="E381" s="22">
        <f>'Биланс токова готовине'!L54</f>
        <v>0</v>
      </c>
      <c r="F381" s="22">
        <f>'Биланс токова готовине'!Q54</f>
        <v>0</v>
      </c>
      <c r="G381" s="22"/>
      <c r="H381" s="22"/>
      <c r="I381" s="22"/>
      <c r="J381" s="22"/>
      <c r="K381" s="22"/>
      <c r="L381" s="22"/>
      <c r="M381" s="22"/>
      <c r="N381" s="22"/>
    </row>
    <row r="382" spans="2:14" ht="15">
      <c r="B382" s="12">
        <v>29</v>
      </c>
      <c r="C382" s="22">
        <f>'Биланс токова готовине'!G55</f>
        <v>534</v>
      </c>
      <c r="D382" s="22" t="str">
        <f>IF(LEN('Биланс токова готовине'!I55)=0,"",'Биланс токова готовине'!I55)</f>
        <v/>
      </c>
      <c r="E382" s="22">
        <f>'Биланс токова готовине'!L55</f>
        <v>0</v>
      </c>
      <c r="F382" s="22">
        <f>'Биланс токова готовине'!Q55</f>
        <v>0</v>
      </c>
      <c r="G382" s="22"/>
      <c r="H382" s="22"/>
      <c r="I382" s="22"/>
      <c r="J382" s="22"/>
      <c r="K382" s="22"/>
      <c r="L382" s="22"/>
      <c r="M382" s="22"/>
      <c r="N382" s="22"/>
    </row>
    <row r="383" spans="2:14" ht="15">
      <c r="B383" s="12">
        <v>29</v>
      </c>
      <c r="C383" s="22">
        <f>'Биланс токова готовине'!G56</f>
        <v>535</v>
      </c>
      <c r="D383" s="22" t="str">
        <f>IF(LEN('Биланс токова готовине'!I56)=0,"",'Биланс токова готовине'!I56)</f>
        <v/>
      </c>
      <c r="E383" s="22">
        <f>'Биланс токова готовине'!L56</f>
        <v>0</v>
      </c>
      <c r="F383" s="22">
        <f>'Биланс токова готовине'!Q56</f>
        <v>0</v>
      </c>
      <c r="G383" s="22"/>
      <c r="H383" s="22"/>
      <c r="I383" s="22"/>
      <c r="J383" s="22"/>
      <c r="K383" s="22"/>
      <c r="L383" s="22"/>
      <c r="M383" s="22"/>
      <c r="N383" s="22"/>
    </row>
    <row r="384" spans="2:14" ht="15">
      <c r="B384" s="12">
        <v>29</v>
      </c>
      <c r="C384" s="22">
        <f>'Биланс токова готовине'!G57</f>
        <v>536</v>
      </c>
      <c r="D384" s="22" t="str">
        <f>IF(LEN('Биланс токова готовине'!I57)=0,"",'Биланс токова готовине'!I57)</f>
        <v/>
      </c>
      <c r="E384" s="22">
        <f>'Биланс токова готовине'!L57</f>
        <v>0</v>
      </c>
      <c r="F384" s="22">
        <f>'Биланс токова готовине'!Q57</f>
        <v>0</v>
      </c>
      <c r="G384" s="22"/>
      <c r="H384" s="22"/>
      <c r="I384" s="22"/>
      <c r="J384" s="22"/>
      <c r="K384" s="22"/>
      <c r="L384" s="22"/>
      <c r="M384" s="22"/>
      <c r="N384" s="22"/>
    </row>
    <row r="385" spans="2:14" ht="15">
      <c r="B385" s="12">
        <v>29</v>
      </c>
      <c r="C385" s="22">
        <f>'Биланс токова готовине'!G58</f>
        <v>537</v>
      </c>
      <c r="D385" s="22" t="str">
        <f>IF(LEN('Биланс токова готовине'!I58)=0,"",'Биланс токова готовине'!I58)</f>
        <v/>
      </c>
      <c r="E385" s="22">
        <f>'Биланс токова готовине'!L58</f>
        <v>0</v>
      </c>
      <c r="F385" s="22">
        <f>'Биланс токова готовине'!Q58</f>
        <v>0</v>
      </c>
      <c r="G385" s="22"/>
      <c r="H385" s="22"/>
      <c r="I385" s="22"/>
      <c r="J385" s="22"/>
      <c r="K385" s="22"/>
      <c r="L385" s="22"/>
      <c r="M385" s="22"/>
      <c r="N385" s="22"/>
    </row>
    <row r="386" spans="2:14" ht="15">
      <c r="B386" s="12">
        <v>29</v>
      </c>
      <c r="C386" s="22">
        <f>'Биланс токова готовине'!G59</f>
        <v>538</v>
      </c>
      <c r="D386" s="22" t="str">
        <f>IF(LEN('Биланс токова готовине'!I59)=0,"",'Биланс токова готовине'!I59)</f>
        <v/>
      </c>
      <c r="E386" s="22">
        <f>'Биланс токова готовине'!L59</f>
        <v>0</v>
      </c>
      <c r="F386" s="22">
        <f>'Биланс токова готовине'!Q59</f>
        <v>0</v>
      </c>
      <c r="G386" s="22"/>
      <c r="H386" s="22"/>
      <c r="I386" s="22"/>
      <c r="J386" s="22"/>
      <c r="K386" s="22"/>
      <c r="L386" s="22"/>
      <c r="M386" s="22"/>
      <c r="N386" s="22"/>
    </row>
    <row r="387" spans="2:14" ht="15">
      <c r="B387" s="12">
        <v>29</v>
      </c>
      <c r="C387" s="22">
        <f>'Биланс токова готовине'!G60</f>
        <v>539</v>
      </c>
      <c r="D387" s="22" t="str">
        <f>IF(LEN('Биланс токова готовине'!I60)=0,"",'Биланс токова готовине'!I60)</f>
        <v/>
      </c>
      <c r="E387" s="22">
        <f>'Биланс токова готовине'!L60</f>
        <v>0</v>
      </c>
      <c r="F387" s="22">
        <f>'Биланс токова готовине'!Q60</f>
        <v>0</v>
      </c>
      <c r="G387" s="22"/>
      <c r="H387" s="22"/>
      <c r="I387" s="22"/>
      <c r="J387" s="22"/>
      <c r="K387" s="22"/>
      <c r="L387" s="22"/>
      <c r="M387" s="22"/>
      <c r="N387" s="22"/>
    </row>
    <row r="388" spans="2:14" ht="15">
      <c r="B388" s="12">
        <v>29</v>
      </c>
      <c r="C388" s="22">
        <f>'Биланс токова готовине'!G61</f>
        <v>540</v>
      </c>
      <c r="D388" s="22" t="str">
        <f>IF(LEN('Биланс токова готовине'!I61)=0,"",'Биланс токова готовине'!I61)</f>
        <v/>
      </c>
      <c r="E388" s="22">
        <f>'Биланс токова готовине'!L61</f>
        <v>0</v>
      </c>
      <c r="F388" s="22">
        <f>'Биланс токова готовине'!Q61</f>
        <v>0</v>
      </c>
      <c r="G388" s="22"/>
      <c r="H388" s="22"/>
      <c r="I388" s="22"/>
      <c r="J388" s="22"/>
      <c r="K388" s="22"/>
      <c r="L388" s="22"/>
      <c r="M388" s="22"/>
      <c r="N388" s="22"/>
    </row>
    <row r="389" spans="2:14" ht="15">
      <c r="B389" s="12">
        <v>29</v>
      </c>
      <c r="C389" s="22">
        <f>'Биланс токова готовине'!G62</f>
        <v>541</v>
      </c>
      <c r="D389" s="22" t="str">
        <f>IF(LEN('Биланс токова готовине'!I62)=0,"",'Биланс токова готовине'!I62)</f>
        <v/>
      </c>
      <c r="E389" s="22">
        <f>'Биланс токова готовине'!L62</f>
        <v>0</v>
      </c>
      <c r="F389" s="22">
        <f>'Биланс токова готовине'!Q62</f>
        <v>0</v>
      </c>
      <c r="G389" s="22"/>
      <c r="H389" s="22"/>
      <c r="I389" s="22"/>
      <c r="J389" s="22"/>
      <c r="K389" s="22"/>
      <c r="L389" s="22"/>
      <c r="M389" s="22"/>
      <c r="N389" s="22"/>
    </row>
    <row r="390" spans="2:14" ht="15">
      <c r="B390" s="12">
        <v>29</v>
      </c>
      <c r="C390" s="22">
        <f>'Биланс токова готовине'!G63</f>
        <v>542</v>
      </c>
      <c r="D390" s="22" t="str">
        <f>IF(LEN('Биланс токова готовине'!I63)=0,"",'Биланс токова готовине'!I63)</f>
        <v/>
      </c>
      <c r="E390" s="22">
        <f>'Биланс токова готовине'!L63</f>
        <v>0</v>
      </c>
      <c r="F390" s="22">
        <f>'Биланс токова готовине'!Q63</f>
        <v>0</v>
      </c>
      <c r="G390" s="22"/>
      <c r="H390" s="22"/>
      <c r="I390" s="22"/>
      <c r="J390" s="22"/>
      <c r="K390" s="22"/>
      <c r="L390" s="22"/>
      <c r="M390" s="22"/>
      <c r="N390" s="22"/>
    </row>
    <row r="391" spans="2:14" ht="15">
      <c r="B391" s="12">
        <v>29</v>
      </c>
      <c r="C391" s="22">
        <f>'Биланс токова готовине'!G64</f>
        <v>543</v>
      </c>
      <c r="D391" s="22" t="str">
        <f>IF(LEN('Биланс токова готовине'!I64)=0,"",'Биланс токова готовине'!I64)</f>
        <v/>
      </c>
      <c r="E391" s="22">
        <f>'Биланс токова готовине'!L64</f>
        <v>0</v>
      </c>
      <c r="F391" s="22">
        <f>'Биланс токова готовине'!Q64</f>
        <v>0</v>
      </c>
      <c r="G391" s="22"/>
      <c r="H391" s="22"/>
      <c r="I391" s="22"/>
      <c r="J391" s="22"/>
      <c r="K391" s="22"/>
      <c r="L391" s="22"/>
      <c r="M391" s="22"/>
      <c r="N391" s="22"/>
    </row>
    <row r="392" spans="2:14" ht="15">
      <c r="B392" s="12">
        <v>29</v>
      </c>
      <c r="C392" s="22">
        <f>'Биланс токова готовине'!G65</f>
        <v>544</v>
      </c>
      <c r="D392" s="22" t="str">
        <f>IF(LEN('Биланс токова готовине'!I65)=0,"",'Биланс токова готовине'!I65)</f>
        <v/>
      </c>
      <c r="E392" s="22">
        <f>'Биланс токова готовине'!L65</f>
        <v>0</v>
      </c>
      <c r="F392" s="22">
        <f>'Биланс токова готовине'!Q65</f>
        <v>0</v>
      </c>
      <c r="G392" s="22"/>
      <c r="H392" s="22"/>
      <c r="I392" s="22"/>
      <c r="J392" s="22"/>
      <c r="K392" s="22"/>
      <c r="L392" s="22"/>
      <c r="M392" s="22"/>
      <c r="N392" s="22"/>
    </row>
    <row r="393" spans="2:14" ht="15">
      <c r="B393" s="12">
        <v>29</v>
      </c>
      <c r="C393" s="22">
        <f>'Биланс токова готовине'!G66</f>
        <v>545</v>
      </c>
      <c r="D393" s="22" t="str">
        <f>IF(LEN('Биланс токова готовине'!I66)=0,"",'Биланс токова готовине'!I66)</f>
        <v/>
      </c>
      <c r="E393" s="22">
        <f>'Биланс токова готовине'!L66</f>
        <v>0</v>
      </c>
      <c r="F393" s="22">
        <f>'Биланс токова готовине'!Q66</f>
        <v>0</v>
      </c>
      <c r="G393" s="22"/>
      <c r="H393" s="22"/>
      <c r="I393" s="22"/>
      <c r="J393" s="22"/>
      <c r="K393" s="22"/>
      <c r="L393" s="22"/>
      <c r="M393" s="22"/>
      <c r="N393" s="22"/>
    </row>
    <row r="394" spans="2:14" ht="15">
      <c r="B394" s="12">
        <v>29</v>
      </c>
      <c r="C394" s="22">
        <f>'Биланс токова готовине'!G67</f>
        <v>546</v>
      </c>
      <c r="D394" s="22" t="str">
        <f>IF(LEN('Биланс токова готовине'!I67)=0,"",'Биланс токова готовине'!I67)</f>
        <v/>
      </c>
      <c r="E394" s="22">
        <f>'Биланс токова готовине'!L67</f>
        <v>0</v>
      </c>
      <c r="F394" s="22">
        <f>'Биланс токова готовине'!Q67</f>
        <v>0</v>
      </c>
      <c r="G394" s="22"/>
      <c r="H394" s="22"/>
      <c r="I394" s="22"/>
      <c r="J394" s="22"/>
      <c r="K394" s="22"/>
      <c r="L394" s="22"/>
      <c r="M394" s="22"/>
      <c r="N394" s="22"/>
    </row>
    <row r="395" spans="2:14" ht="15">
      <c r="B395" s="12">
        <v>29</v>
      </c>
      <c r="C395" s="22">
        <f>'Биланс токова готовине'!G68</f>
        <v>547</v>
      </c>
      <c r="D395" s="22" t="str">
        <f>IF(LEN('Биланс токова готовине'!I68)=0,"",'Биланс токова готовине'!I68)</f>
        <v/>
      </c>
      <c r="E395" s="22">
        <f>'Биланс токова готовине'!L68</f>
        <v>0</v>
      </c>
      <c r="F395" s="22">
        <f>'Биланс токова готовине'!Q68</f>
        <v>0</v>
      </c>
      <c r="G395" s="22"/>
      <c r="H395" s="22"/>
      <c r="I395" s="22"/>
      <c r="J395" s="22"/>
      <c r="K395" s="22"/>
      <c r="L395" s="22"/>
      <c r="M395" s="22"/>
      <c r="N395" s="22"/>
    </row>
    <row r="396" spans="2:14" ht="15">
      <c r="B396" s="12">
        <v>29</v>
      </c>
      <c r="C396" s="22">
        <f>'Биланс токова готовине'!G69</f>
        <v>548</v>
      </c>
      <c r="D396" s="22" t="str">
        <f>IF(LEN('Биланс токова готовине'!I69)=0,"",'Биланс токова готовине'!I69)</f>
        <v/>
      </c>
      <c r="E396" s="22">
        <f>'Биланс токова готовине'!L69</f>
        <v>0</v>
      </c>
      <c r="F396" s="22">
        <f>'Биланс токова готовине'!Q69</f>
        <v>0</v>
      </c>
      <c r="G396" s="22"/>
      <c r="H396" s="22"/>
      <c r="I396" s="22"/>
      <c r="J396" s="22"/>
      <c r="K396" s="22"/>
      <c r="L396" s="22"/>
      <c r="M396" s="22"/>
      <c r="N396" s="22"/>
    </row>
    <row r="397" spans="2:14" ht="15">
      <c r="B397" s="12">
        <v>29</v>
      </c>
      <c r="C397" s="22">
        <f>'Биланс токова готовине'!G70</f>
        <v>549</v>
      </c>
      <c r="D397" s="22" t="str">
        <f>IF(LEN('Биланс токова готовине'!I70)=0,"",'Биланс токова готовине'!I70)</f>
        <v/>
      </c>
      <c r="E397" s="22">
        <f>'Биланс токова готовине'!L70</f>
        <v>0</v>
      </c>
      <c r="F397" s="22">
        <f>'Биланс токова готовине'!Q70</f>
        <v>0</v>
      </c>
      <c r="G397" s="22"/>
      <c r="H397" s="22"/>
      <c r="I397" s="22"/>
      <c r="J397" s="22"/>
      <c r="K397" s="22"/>
      <c r="L397" s="22"/>
      <c r="M397" s="22"/>
      <c r="N397" s="22"/>
    </row>
    <row r="398" spans="2:14" ht="15">
      <c r="B398" s="12">
        <v>29</v>
      </c>
      <c r="C398" s="22">
        <f>'Биланс токова готовине'!G71</f>
        <v>550</v>
      </c>
      <c r="D398" s="22" t="str">
        <f>IF(LEN('Биланс токова готовине'!I71)=0,"",'Биланс токова готовине'!I71)</f>
        <v/>
      </c>
      <c r="E398" s="22">
        <f>'Биланс токова готовине'!L71</f>
        <v>0</v>
      </c>
      <c r="F398" s="22">
        <f>'Биланс токова готовине'!Q71</f>
        <v>0</v>
      </c>
      <c r="G398" s="22"/>
      <c r="H398" s="22"/>
      <c r="I398" s="22"/>
      <c r="J398" s="22"/>
      <c r="K398" s="22"/>
      <c r="L398" s="22"/>
      <c r="M398" s="22"/>
      <c r="N398" s="22"/>
    </row>
    <row r="399" spans="2:14" ht="15">
      <c r="B399" s="12">
        <v>29</v>
      </c>
      <c r="C399" s="22">
        <f>'Биланс токова готовине'!G72</f>
        <v>551</v>
      </c>
      <c r="D399" s="22" t="str">
        <f>IF(LEN('Биланс токова готовине'!I72)=0,"",'Биланс токова готовине'!I72)</f>
        <v/>
      </c>
      <c r="E399" s="22">
        <f>'Биланс токова готовине'!L72</f>
        <v>19891</v>
      </c>
      <c r="F399" s="22">
        <f>'Биланс токова готовине'!Q72</f>
        <v>35436</v>
      </c>
      <c r="G399" s="22"/>
      <c r="H399" s="22"/>
      <c r="I399" s="22"/>
      <c r="J399" s="22"/>
      <c r="K399" s="22"/>
      <c r="L399" s="22"/>
      <c r="M399" s="22"/>
      <c r="N399" s="22"/>
    </row>
    <row r="400" spans="2:14" ht="15">
      <c r="B400" s="12">
        <v>29</v>
      </c>
      <c r="C400" s="22">
        <f>'Биланс токова готовине'!G73</f>
        <v>552</v>
      </c>
      <c r="D400" s="22" t="str">
        <f>IF(LEN('Биланс токова готовине'!I73)=0,"",'Биланс токова готовине'!I73)</f>
        <v/>
      </c>
      <c r="E400" s="22">
        <f>'Биланс токова готовине'!L73</f>
        <v>0</v>
      </c>
      <c r="F400" s="22">
        <f>'Биланс токова готовине'!Q73</f>
        <v>0</v>
      </c>
      <c r="G400" s="22"/>
      <c r="H400" s="22"/>
      <c r="I400" s="22"/>
      <c r="J400" s="22"/>
      <c r="K400" s="22"/>
      <c r="L400" s="22"/>
      <c r="M400" s="22"/>
      <c r="N400" s="22"/>
    </row>
    <row r="401" spans="2:14" ht="15">
      <c r="B401" s="12">
        <v>29</v>
      </c>
      <c r="C401" s="22">
        <f>'Биланс токова готовине'!G74</f>
        <v>553</v>
      </c>
      <c r="D401" s="22" t="str">
        <f>IF(LEN('Биланс токова готовине'!I74)=0,"",'Биланс токова готовине'!I74)</f>
        <v/>
      </c>
      <c r="E401" s="22">
        <f>'Биланс токова готовине'!L74</f>
        <v>7130</v>
      </c>
      <c r="F401" s="22">
        <f>'Биланс токова готовине'!Q74</f>
        <v>0</v>
      </c>
      <c r="G401" s="22"/>
      <c r="H401" s="22"/>
      <c r="I401" s="22"/>
      <c r="J401" s="22"/>
      <c r="K401" s="22"/>
      <c r="L401" s="22"/>
      <c r="M401" s="22"/>
      <c r="N401" s="22"/>
    </row>
    <row r="402" spans="2:14" ht="15">
      <c r="B402" s="12">
        <v>29</v>
      </c>
      <c r="C402" s="22">
        <f>'Биланс токова готовине'!G75</f>
        <v>554</v>
      </c>
      <c r="D402" s="22" t="str">
        <f>IF(LEN('Биланс токова готовине'!I75)=0,"",'Биланс токова готовине'!I75)</f>
        <v/>
      </c>
      <c r="E402" s="22">
        <f>'Биланс токова готовине'!L75</f>
        <v>12761</v>
      </c>
      <c r="F402" s="22">
        <f>'Биланс токова готовине'!Q75</f>
        <v>35436</v>
      </c>
      <c r="G402" s="22"/>
      <c r="H402" s="22"/>
      <c r="I402" s="22"/>
      <c r="J402" s="22"/>
      <c r="K402" s="22"/>
      <c r="L402" s="22"/>
      <c r="M402" s="22"/>
      <c r="N402" s="22"/>
    </row>
    <row r="403" spans="2:14" ht="15">
      <c r="B403" s="12">
        <v>29</v>
      </c>
      <c r="C403" s="22">
        <f>'Биланс токова готовине'!G76</f>
        <v>555</v>
      </c>
      <c r="D403" s="22" t="str">
        <f>IF(LEN('Биланс токова готовине'!I76)=0,"",'Биланс токова готовине'!I76)</f>
        <v/>
      </c>
      <c r="E403" s="22">
        <f>'Биланс токова готовине'!L76</f>
        <v>0</v>
      </c>
      <c r="F403" s="22">
        <f>'Биланс токова готовине'!Q76</f>
        <v>0</v>
      </c>
      <c r="G403" s="22"/>
      <c r="H403" s="22"/>
      <c r="I403" s="22"/>
      <c r="J403" s="22"/>
      <c r="K403" s="22"/>
      <c r="L403" s="22"/>
      <c r="M403" s="22"/>
      <c r="N403" s="22"/>
    </row>
    <row r="404" spans="2:14" ht="15">
      <c r="B404" s="12">
        <v>29</v>
      </c>
      <c r="C404" s="22">
        <f>'Биланс токова готовине'!G77</f>
        <v>556</v>
      </c>
      <c r="D404" s="22" t="str">
        <f>IF(LEN('Биланс токова готовине'!I77)=0,"",'Биланс токова готовине'!I77)</f>
        <v/>
      </c>
      <c r="E404" s="22">
        <f>'Биланс токова готовине'!L77</f>
        <v>0</v>
      </c>
      <c r="F404" s="22">
        <f>'Биланс токова готовине'!Q77</f>
        <v>0</v>
      </c>
      <c r="G404" s="22"/>
      <c r="H404" s="22"/>
      <c r="I404" s="22"/>
      <c r="J404" s="22"/>
      <c r="K404" s="22"/>
      <c r="L404" s="22"/>
      <c r="M404" s="22"/>
      <c r="N404" s="22"/>
    </row>
    <row r="405" spans="2:14" ht="15">
      <c r="B405" s="12">
        <v>29</v>
      </c>
      <c r="C405" s="22">
        <f>'Биланс токова готовине'!G78</f>
        <v>557</v>
      </c>
      <c r="D405" s="22" t="str">
        <f>IF(LEN('Биланс токова готовине'!I78)=0,"",'Биланс токова готовине'!I78)</f>
        <v/>
      </c>
      <c r="E405" s="22">
        <f>'Биланс токова готовине'!L78</f>
        <v>0</v>
      </c>
      <c r="F405" s="22">
        <f>'Биланс токова готовине'!Q78</f>
        <v>0</v>
      </c>
      <c r="G405" s="22"/>
      <c r="H405" s="22"/>
      <c r="I405" s="22"/>
      <c r="J405" s="22"/>
      <c r="K405" s="22"/>
      <c r="L405" s="22"/>
      <c r="M405" s="22"/>
      <c r="N405" s="22"/>
    </row>
    <row r="406" spans="2:14" ht="15">
      <c r="B406" s="12">
        <v>29</v>
      </c>
      <c r="C406" s="22">
        <f>'Биланс токова готовине'!G79</f>
        <v>558</v>
      </c>
      <c r="D406" s="22" t="str">
        <f>IF(LEN('Биланс токова готовине'!I79)=0,"",'Биланс токова готовине'!I79)</f>
        <v/>
      </c>
      <c r="E406" s="22">
        <f>'Биланс токова готовине'!L79</f>
        <v>0</v>
      </c>
      <c r="F406" s="22">
        <f>'Биланс токова готовине'!Q79</f>
        <v>0</v>
      </c>
      <c r="G406" s="22"/>
      <c r="H406" s="22"/>
      <c r="I406" s="22"/>
      <c r="J406" s="22"/>
      <c r="K406" s="22"/>
      <c r="L406" s="22"/>
      <c r="M406" s="22"/>
      <c r="N406" s="22"/>
    </row>
    <row r="407" spans="2:14" ht="15">
      <c r="B407" s="12">
        <v>29</v>
      </c>
      <c r="C407" s="22">
        <f>'Биланс токова готовине'!G80</f>
        <v>559</v>
      </c>
      <c r="D407" s="22" t="str">
        <f>IF(LEN('Биланс токова готовине'!I80)=0,"",'Биланс токова готовине'!I80)</f>
        <v/>
      </c>
      <c r="E407" s="22">
        <f>'Биланс токова готовине'!L80</f>
        <v>0</v>
      </c>
      <c r="F407" s="22">
        <f>'Биланс токова готовине'!Q80</f>
        <v>0</v>
      </c>
      <c r="G407" s="22"/>
      <c r="H407" s="22"/>
      <c r="I407" s="22"/>
      <c r="J407" s="22"/>
      <c r="K407" s="22"/>
      <c r="L407" s="22"/>
      <c r="M407" s="22"/>
      <c r="N407" s="22"/>
    </row>
    <row r="408" spans="2:14" ht="15">
      <c r="B408" s="12">
        <v>29</v>
      </c>
      <c r="C408" s="22">
        <f>'Биланс токова готовине'!G81</f>
        <v>560</v>
      </c>
      <c r="D408" s="22" t="str">
        <f>IF(LEN('Биланс токова готовине'!I81)=0,"",'Биланс токова готовине'!I81)</f>
        <v/>
      </c>
      <c r="E408" s="22">
        <f>'Биланс токова готовине'!L81</f>
        <v>19891</v>
      </c>
      <c r="F408" s="22">
        <f>'Биланс токова готовине'!Q81</f>
        <v>35436</v>
      </c>
      <c r="G408" s="22"/>
      <c r="H408" s="22"/>
      <c r="I408" s="22"/>
      <c r="J408" s="22"/>
      <c r="K408" s="22"/>
      <c r="L408" s="22"/>
      <c r="M408" s="22"/>
      <c r="N408" s="22"/>
    </row>
    <row r="409" spans="2:14" ht="15">
      <c r="B409" s="12">
        <v>29</v>
      </c>
      <c r="C409" s="22">
        <f>'Биланс токова готовине'!G82</f>
        <v>561</v>
      </c>
      <c r="D409" s="22" t="str">
        <f>IF(LEN('Биланс токова готовине'!I82)=0,"",'Биланс токова готовине'!I82)</f>
        <v/>
      </c>
      <c r="E409" s="22">
        <f>'Биланс токова готовине'!L82</f>
        <v>644280</v>
      </c>
      <c r="F409" s="22">
        <f>'Биланс токова готовине'!Q82</f>
        <v>778674</v>
      </c>
      <c r="G409" s="22"/>
      <c r="H409" s="22"/>
      <c r="I409" s="22"/>
      <c r="J409" s="22"/>
      <c r="K409" s="22"/>
      <c r="L409" s="22"/>
      <c r="M409" s="22"/>
      <c r="N409" s="22"/>
    </row>
    <row r="410" spans="2:14" ht="15">
      <c r="B410" s="12">
        <v>29</v>
      </c>
      <c r="C410" s="22">
        <f>'Биланс токова готовине'!G83</f>
        <v>562</v>
      </c>
      <c r="D410" s="22" t="str">
        <f>IF(LEN('Биланс токова готовине'!I83)=0,"",'Биланс токова готовине'!I83)</f>
        <v/>
      </c>
      <c r="E410" s="22">
        <f>'Биланс токова готовине'!L83</f>
        <v>680162</v>
      </c>
      <c r="F410" s="22">
        <f>'Биланс токова готовине'!Q83</f>
        <v>771566</v>
      </c>
      <c r="G410" s="22"/>
      <c r="H410" s="22"/>
      <c r="I410" s="22"/>
      <c r="J410" s="22"/>
      <c r="K410" s="22"/>
      <c r="L410" s="22"/>
      <c r="M410" s="22"/>
      <c r="N410" s="22"/>
    </row>
    <row r="411" spans="2:14" ht="15">
      <c r="B411" s="12">
        <v>29</v>
      </c>
      <c r="C411" s="22">
        <f>'Биланс токова готовине'!G84</f>
        <v>563</v>
      </c>
      <c r="D411" s="22" t="str">
        <f>IF(LEN('Биланс токова готовине'!I84)=0,"",'Биланс токова готовине'!I84)</f>
        <v/>
      </c>
      <c r="E411" s="22">
        <f>'Биланс токова готовине'!L84</f>
        <v>0</v>
      </c>
      <c r="F411" s="22">
        <f>'Биланс токова готовине'!Q84</f>
        <v>7108</v>
      </c>
      <c r="G411" s="22"/>
      <c r="H411" s="22"/>
      <c r="I411" s="22"/>
      <c r="J411" s="22"/>
      <c r="K411" s="22"/>
      <c r="L411" s="22"/>
      <c r="M411" s="22"/>
      <c r="N411" s="22"/>
    </row>
    <row r="412" spans="2:14" ht="15">
      <c r="B412" s="12">
        <v>29</v>
      </c>
      <c r="C412" s="22">
        <f>'Биланс токова готовине'!G85</f>
        <v>564</v>
      </c>
      <c r="D412" s="22" t="str">
        <f>IF(LEN('Биланс токова готовине'!I85)=0,"",'Биланс токова готовине'!I85)</f>
        <v/>
      </c>
      <c r="E412" s="22">
        <f>'Биланс токова готовине'!L85</f>
        <v>35882</v>
      </c>
      <c r="F412" s="22">
        <f>'Биланс токова готовине'!Q85</f>
        <v>0</v>
      </c>
      <c r="G412" s="22"/>
      <c r="H412" s="22"/>
      <c r="I412" s="22"/>
      <c r="J412" s="22"/>
      <c r="K412" s="22"/>
      <c r="L412" s="22"/>
      <c r="M412" s="22"/>
      <c r="N412" s="22"/>
    </row>
    <row r="413" spans="2:14" ht="15">
      <c r="B413" s="12">
        <v>29</v>
      </c>
      <c r="C413" s="22">
        <f>'Биланс токова готовине'!G86</f>
        <v>565</v>
      </c>
      <c r="D413" s="22" t="str">
        <f>IF(LEN('Биланс токова готовине'!I86)=0,"",'Биланс токова готовине'!I86)</f>
        <v/>
      </c>
      <c r="E413" s="22">
        <f>'Биланс токова готовине'!L86</f>
        <v>54888</v>
      </c>
      <c r="F413" s="22">
        <f>'Биланс токова готовине'!Q86</f>
        <v>47780</v>
      </c>
      <c r="G413" s="22"/>
      <c r="H413" s="22"/>
      <c r="I413" s="22"/>
      <c r="J413" s="22"/>
      <c r="K413" s="22"/>
      <c r="L413" s="22"/>
      <c r="M413" s="22"/>
      <c r="N413" s="22"/>
    </row>
    <row r="414" spans="2:14" ht="15">
      <c r="B414" s="12">
        <v>29</v>
      </c>
      <c r="C414" s="22">
        <f>'Биланс токова готовине'!G87</f>
        <v>566</v>
      </c>
      <c r="D414" s="22" t="str">
        <f>IF(LEN('Биланс токова готовине'!I87)=0,"",'Биланс токова готовине'!I87)</f>
        <v/>
      </c>
      <c r="E414" s="22">
        <f>'Биланс токова готовине'!L87</f>
        <v>0</v>
      </c>
      <c r="F414" s="22">
        <f>'Биланс токова готовине'!Q87</f>
        <v>0</v>
      </c>
      <c r="G414" s="22"/>
      <c r="H414" s="22"/>
      <c r="I414" s="22"/>
      <c r="J414" s="22"/>
      <c r="K414" s="22"/>
      <c r="L414" s="22"/>
      <c r="M414" s="22"/>
      <c r="N414" s="22"/>
    </row>
    <row r="415" spans="2:14" ht="15">
      <c r="B415" s="12">
        <v>29</v>
      </c>
      <c r="C415" s="22">
        <f>'Биланс токова готовине'!G88</f>
        <v>567</v>
      </c>
      <c r="D415" s="22" t="str">
        <f>IF(LEN('Биланс токова готовине'!I88)=0,"",'Биланс токова готовине'!I88)</f>
        <v/>
      </c>
      <c r="E415" s="22">
        <f>'Биланс токова готовине'!L88</f>
        <v>0</v>
      </c>
      <c r="F415" s="22">
        <f>'Биланс токова готовине'!Q88</f>
        <v>0</v>
      </c>
      <c r="G415" s="22"/>
      <c r="H415" s="22"/>
      <c r="I415" s="22"/>
      <c r="J415" s="22"/>
      <c r="K415" s="22"/>
      <c r="L415" s="22"/>
      <c r="M415" s="22"/>
      <c r="N415" s="22"/>
    </row>
    <row r="416" spans="2:14" ht="15">
      <c r="B416" s="12">
        <v>29</v>
      </c>
      <c r="C416" s="22">
        <f>'Биланс токова готовине'!G89</f>
        <v>568</v>
      </c>
      <c r="D416" s="22" t="str">
        <f>IF(LEN('Биланс токова готовине'!I89)=0,"",'Биланс токова готовине'!I89)</f>
        <v/>
      </c>
      <c r="E416" s="22">
        <f>'Биланс токова готовине'!L89</f>
        <v>19006</v>
      </c>
      <c r="F416" s="22">
        <f>'Биланс токова готовине'!Q89</f>
        <v>54888</v>
      </c>
      <c r="G416" s="22"/>
      <c r="H416" s="22"/>
      <c r="I416" s="22"/>
      <c r="J416" s="22"/>
      <c r="K416" s="22"/>
      <c r="L416" s="22"/>
      <c r="M416" s="22"/>
      <c r="N416" s="22"/>
    </row>
    <row r="417" spans="2:14" ht="15">
      <c r="B417" s="12">
        <v>30</v>
      </c>
      <c r="C417" s="22">
        <f>'Извјеш. о променама на капиталу'!D21</f>
        <v>901</v>
      </c>
      <c r="D417" s="22"/>
      <c r="E417" s="22">
        <f>'Извјеш. о променама на капиталу'!E21</f>
        <v>515995</v>
      </c>
      <c r="F417" s="22">
        <f>'Извјеш. о променама на капиталу'!F21</f>
        <v>0</v>
      </c>
      <c r="G417" s="22">
        <f>'Извјеш. о променама на капиталу'!I21</f>
        <v>0</v>
      </c>
      <c r="H417" s="22">
        <f>'Извјеш. о променама на капиталу'!M21</f>
        <v>0</v>
      </c>
      <c r="I417" s="22">
        <f>'Извјеш. о променама на капиталу'!P21</f>
        <v>0</v>
      </c>
      <c r="J417" s="22">
        <f>'Извјеш. о променама на капиталу'!S21</f>
        <v>8746</v>
      </c>
      <c r="K417" s="22">
        <f>'Извјеш. о променама на капиталу'!V21</f>
        <v>55339</v>
      </c>
      <c r="L417" s="22">
        <f>'Извјеш. о променама на капиталу'!Y21</f>
        <v>580080</v>
      </c>
      <c r="M417" s="22">
        <f>'Извјеш. о променама на капиталу'!AC21</f>
        <v>0</v>
      </c>
      <c r="N417" s="22">
        <f>'Извјеш. о променама на капиталу'!AE21</f>
        <v>580080</v>
      </c>
    </row>
    <row r="418" spans="2:14" ht="15">
      <c r="B418" s="12">
        <v>30</v>
      </c>
      <c r="C418" s="22">
        <f>'Извјеш. о променама на капиталу'!D22</f>
        <v>902</v>
      </c>
      <c r="D418" s="22"/>
      <c r="E418" s="22">
        <f>'Извјеш. о променама на капиталу'!E22</f>
        <v>0</v>
      </c>
      <c r="F418" s="22">
        <f>'Извјеш. о променама на капиталу'!F22</f>
        <v>0</v>
      </c>
      <c r="G418" s="22">
        <f>'Извјеш. о променама на капиталу'!I22</f>
        <v>0</v>
      </c>
      <c r="H418" s="22">
        <f>'Извјеш. о променама на капиталу'!M22</f>
        <v>0</v>
      </c>
      <c r="I418" s="22">
        <f>'Извјеш. о променама на капиталу'!P22</f>
        <v>0</v>
      </c>
      <c r="J418" s="22">
        <f>'Извјеш. о променама на капиталу'!S22</f>
        <v>0</v>
      </c>
      <c r="K418" s="22">
        <f>'Извјеш. о променама на капиталу'!V22</f>
        <v>0</v>
      </c>
      <c r="L418" s="22">
        <f>'Извјеш. о променама на капиталу'!Y22</f>
        <v>0</v>
      </c>
      <c r="M418" s="22">
        <f>'Извјеш. о променама на капиталу'!AC22</f>
        <v>0</v>
      </c>
      <c r="N418" s="22">
        <f>'Извјеш. о променама на капиталу'!AE22</f>
        <v>0</v>
      </c>
    </row>
    <row r="419" spans="2:14" ht="15">
      <c r="B419" s="12">
        <v>30</v>
      </c>
      <c r="C419" s="22">
        <f>'Извјеш. о променама на капиталу'!D23</f>
        <v>903</v>
      </c>
      <c r="D419" s="22"/>
      <c r="E419" s="22">
        <f>'Извјеш. о променама на капиталу'!E23</f>
        <v>0</v>
      </c>
      <c r="F419" s="22">
        <f>'Извјеш. о променама на капиталу'!F23</f>
        <v>0</v>
      </c>
      <c r="G419" s="22">
        <f>'Извјеш. о променама на капиталу'!I23</f>
        <v>0</v>
      </c>
      <c r="H419" s="22">
        <f>'Извјеш. о променама на капиталу'!M23</f>
        <v>0</v>
      </c>
      <c r="I419" s="22">
        <f>'Извјеш. о променама на капиталу'!P23</f>
        <v>0</v>
      </c>
      <c r="J419" s="22">
        <f>'Извјеш. о променама на капиталу'!S23</f>
        <v>0</v>
      </c>
      <c r="K419" s="22">
        <f>'Извјеш. о променама на капиталу'!V23</f>
        <v>0</v>
      </c>
      <c r="L419" s="22">
        <f>'Извјеш. о променама на капиталу'!Y23</f>
        <v>0</v>
      </c>
      <c r="M419" s="22">
        <f>'Извјеш. о променама на капиталу'!AC23</f>
        <v>0</v>
      </c>
      <c r="N419" s="22">
        <f>'Извјеш. о променама на капиталу'!AE23</f>
        <v>0</v>
      </c>
    </row>
    <row r="420" spans="2:14" ht="15">
      <c r="B420" s="12">
        <v>30</v>
      </c>
      <c r="C420" s="22">
        <f>'Извјеш. о променама на капиталу'!D24</f>
        <v>904</v>
      </c>
      <c r="D420" s="22"/>
      <c r="E420" s="22">
        <f>'Извјеш. о променама на капиталу'!E24</f>
        <v>515995</v>
      </c>
      <c r="F420" s="22">
        <f>'Извјеш. о променама на капиталу'!F24</f>
        <v>0</v>
      </c>
      <c r="G420" s="22">
        <f>'Извјеш. о променама на капиталу'!I24</f>
        <v>0</v>
      </c>
      <c r="H420" s="22">
        <f>'Извјеш. о променама на капиталу'!M24</f>
        <v>0</v>
      </c>
      <c r="I420" s="22">
        <f>'Извјеш. о променама на капиталу'!P24</f>
        <v>0</v>
      </c>
      <c r="J420" s="22">
        <f>'Извјеш. о променама на капиталу'!S24</f>
        <v>8746</v>
      </c>
      <c r="K420" s="22">
        <f>'Извјеш. о променама на капиталу'!V24</f>
        <v>55339</v>
      </c>
      <c r="L420" s="22">
        <f>'Извјеш. о променама на капиталу'!Y24</f>
        <v>580080</v>
      </c>
      <c r="M420" s="22">
        <f>'Извјеш. о променама на капиталу'!AC24</f>
        <v>0</v>
      </c>
      <c r="N420" s="22">
        <f>'Извјеш. о променама на капиталу'!AE24</f>
        <v>580080</v>
      </c>
    </row>
    <row r="421" spans="2:14" ht="15">
      <c r="B421" s="12">
        <v>30</v>
      </c>
      <c r="C421" s="22">
        <f>'Извјеш. о променама на капиталу'!D25</f>
        <v>905</v>
      </c>
      <c r="D421" s="22"/>
      <c r="E421" s="22">
        <f>'Извјеш. о променама на капиталу'!E25</f>
        <v>0</v>
      </c>
      <c r="F421" s="22">
        <f>'Извјеш. о променама на капиталу'!F25</f>
        <v>0</v>
      </c>
      <c r="G421" s="22">
        <f>'Извјеш. о променама на капиталу'!I25</f>
        <v>0</v>
      </c>
      <c r="H421" s="22">
        <f>'Извјеш. о променама на капиталу'!M25</f>
        <v>0</v>
      </c>
      <c r="I421" s="22">
        <f>'Извјеш. о променама на капиталу'!P25</f>
        <v>0</v>
      </c>
      <c r="J421" s="22">
        <f>'Извјеш. о променама на капиталу'!S25</f>
        <v>0</v>
      </c>
      <c r="K421" s="22">
        <f>'Извјеш. о променама на капиталу'!V25</f>
        <v>0</v>
      </c>
      <c r="L421" s="22">
        <f>'Извјеш. о променама на капиталу'!Y25</f>
        <v>0</v>
      </c>
      <c r="M421" s="22">
        <f>'Извјеш. о променама на капиталу'!AC25</f>
        <v>0</v>
      </c>
      <c r="N421" s="22">
        <f>'Извјеш. о променама на капиталу'!AE25</f>
        <v>0</v>
      </c>
    </row>
    <row r="422" spans="2:14" ht="15">
      <c r="B422" s="12">
        <v>30</v>
      </c>
      <c r="C422" s="22">
        <f>'Извјеш. о променама на капиталу'!D26</f>
        <v>906</v>
      </c>
      <c r="D422" s="22"/>
      <c r="E422" s="22">
        <f>'Извјеш. о променама на капиталу'!E26</f>
        <v>0</v>
      </c>
      <c r="F422" s="22">
        <f>'Извјеш. о променама на капиталу'!F26</f>
        <v>0</v>
      </c>
      <c r="G422" s="22">
        <f>'Извјеш. о променама на капиталу'!I26</f>
        <v>0</v>
      </c>
      <c r="H422" s="22">
        <f>'Извјеш. о променама на капиталу'!M26</f>
        <v>0</v>
      </c>
      <c r="I422" s="22">
        <f>'Извјеш. о променама на капиталу'!P26</f>
        <v>0</v>
      </c>
      <c r="J422" s="22">
        <f>'Извјеш. о променама на капиталу'!S26</f>
        <v>0</v>
      </c>
      <c r="K422" s="22">
        <f>'Извјеш. о променама на капиталу'!V26</f>
        <v>0</v>
      </c>
      <c r="L422" s="22">
        <f>'Извјеш. о променама на капиталу'!Y26</f>
        <v>0</v>
      </c>
      <c r="M422" s="22">
        <f>'Извјеш. о променама на капиталу'!AC26</f>
        <v>0</v>
      </c>
      <c r="N422" s="22">
        <f>'Извјеш. о променама на капиталу'!AE26</f>
        <v>0</v>
      </c>
    </row>
    <row r="423" spans="2:14" ht="15">
      <c r="B423" s="12">
        <v>30</v>
      </c>
      <c r="C423" s="22">
        <f>'Извјеш. о променама на капиталу'!D27</f>
        <v>907</v>
      </c>
      <c r="D423" s="22"/>
      <c r="E423" s="22">
        <f>'Извјеш. о променама на капиталу'!E27</f>
        <v>0</v>
      </c>
      <c r="F423" s="22">
        <f>'Извјеш. о променама на капиталу'!F27</f>
        <v>0</v>
      </c>
      <c r="G423" s="22">
        <f>'Извјеш. о променама на капиталу'!I27</f>
        <v>0</v>
      </c>
      <c r="H423" s="22">
        <f>'Извјеш. о променама на капиталу'!M27</f>
        <v>0</v>
      </c>
      <c r="I423" s="22">
        <f>'Извјеш. о променама на капиталу'!P27</f>
        <v>0</v>
      </c>
      <c r="J423" s="22">
        <f>'Извјеш. о променама на капиталу'!S27</f>
        <v>0</v>
      </c>
      <c r="K423" s="22">
        <f>'Извјеш. о променама на капиталу'!V27</f>
        <v>0</v>
      </c>
      <c r="L423" s="22">
        <f>'Извјеш. о променама на капиталу'!Y27</f>
        <v>0</v>
      </c>
      <c r="M423" s="22">
        <f>'Извјеш. о променама на капиталу'!AC27</f>
        <v>0</v>
      </c>
      <c r="N423" s="22">
        <f>'Извјеш. о променама на капиталу'!AE27</f>
        <v>0</v>
      </c>
    </row>
    <row r="424" spans="2:14" ht="15">
      <c r="B424" s="12">
        <v>30</v>
      </c>
      <c r="C424" s="22">
        <f>'Извјеш. о променама на капиталу'!D28</f>
        <v>908</v>
      </c>
      <c r="D424" s="22"/>
      <c r="E424" s="22">
        <f>'Извјеш. о променама на капиталу'!E28</f>
        <v>0</v>
      </c>
      <c r="F424" s="22">
        <f>'Извјеш. о променама на капиталу'!F28</f>
        <v>0</v>
      </c>
      <c r="G424" s="22">
        <f>'Извјеш. о променама на капиталу'!I28</f>
        <v>0</v>
      </c>
      <c r="H424" s="22">
        <f>'Извјеш. о променама на капиталу'!M28</f>
        <v>0</v>
      </c>
      <c r="I424" s="22">
        <f>'Извјеш. о променама на капиталу'!P28</f>
        <v>0</v>
      </c>
      <c r="J424" s="22">
        <f>'Извјеш. о променама на капиталу'!S28</f>
        <v>0</v>
      </c>
      <c r="K424" s="22">
        <f>'Извјеш. о променама на капиталу'!V28</f>
        <v>0</v>
      </c>
      <c r="L424" s="22">
        <f>'Извјеш. о променама на капиталу'!Y28</f>
        <v>0</v>
      </c>
      <c r="M424" s="22">
        <f>'Извјеш. о променама на капиталу'!AC28</f>
        <v>0</v>
      </c>
      <c r="N424" s="22">
        <f>'Извјеш. о променама на капиталу'!AE28</f>
        <v>0</v>
      </c>
    </row>
    <row r="425" spans="2:14" ht="15">
      <c r="B425" s="12">
        <v>30</v>
      </c>
      <c r="C425" s="22">
        <f>'Извјеш. о променама на капиталу'!D29</f>
        <v>909</v>
      </c>
      <c r="D425" s="22"/>
      <c r="E425" s="22">
        <f>'Извјеш. о променама на капиталу'!E29</f>
        <v>0</v>
      </c>
      <c r="F425" s="22">
        <f>'Извјеш. о променама на капиталу'!F29</f>
        <v>0</v>
      </c>
      <c r="G425" s="22">
        <f>'Извјеш. о променама на капиталу'!I29</f>
        <v>0</v>
      </c>
      <c r="H425" s="22">
        <f>'Извјеш. о променама на капиталу'!M29</f>
        <v>0</v>
      </c>
      <c r="I425" s="22">
        <f>'Извјеш. о променама на капиталу'!P29</f>
        <v>0</v>
      </c>
      <c r="J425" s="22">
        <f>'Извјеш. о променама на капиталу'!S29</f>
        <v>0</v>
      </c>
      <c r="K425" s="22">
        <f>'Извјеш. о променама на капиталу'!V29</f>
        <v>0</v>
      </c>
      <c r="L425" s="22">
        <f>'Извјеш. о променама на капиталу'!Y29</f>
        <v>0</v>
      </c>
      <c r="M425" s="22">
        <f>'Извјеш. о променама на капиталу'!AC29</f>
        <v>0</v>
      </c>
      <c r="N425" s="22">
        <f>'Извјеш. о променама на капиталу'!AE29</f>
        <v>0</v>
      </c>
    </row>
    <row r="426" spans="2:14" ht="15">
      <c r="B426" s="12">
        <v>30</v>
      </c>
      <c r="C426" s="22">
        <f>'Извјеш. о променама на капиталу'!D30</f>
        <v>910</v>
      </c>
      <c r="D426" s="22"/>
      <c r="E426" s="22">
        <f>'Извјеш. о променама на капиталу'!E30</f>
        <v>0</v>
      </c>
      <c r="F426" s="22">
        <f>'Извјеш. о променама на капиталу'!F30</f>
        <v>0</v>
      </c>
      <c r="G426" s="22">
        <f>'Извјеш. о променама на капиталу'!I30</f>
        <v>0</v>
      </c>
      <c r="H426" s="22">
        <f>'Извјеш. о променама на капиталу'!M30</f>
        <v>0</v>
      </c>
      <c r="I426" s="22">
        <f>'Извјеш. о променама на капиталу'!P30</f>
        <v>0</v>
      </c>
      <c r="J426" s="22">
        <f>'Извјеш. о променама на капиталу'!S30</f>
        <v>0</v>
      </c>
      <c r="K426" s="22">
        <f>'Извјеш. о променама на капиталу'!V30</f>
        <v>0</v>
      </c>
      <c r="L426" s="22">
        <f>'Извјеш. о променама на капиталу'!Y30</f>
        <v>0</v>
      </c>
      <c r="M426" s="22">
        <f>'Извјеш. о променама на капиталу'!AC30</f>
        <v>0</v>
      </c>
      <c r="N426" s="22">
        <f>'Извјеш. о променама на капиталу'!AE30</f>
        <v>0</v>
      </c>
    </row>
    <row r="427" spans="2:14" ht="15">
      <c r="B427" s="12">
        <v>30</v>
      </c>
      <c r="C427" s="22">
        <f>'Извјеш. о променама на капиталу'!D31</f>
        <v>911</v>
      </c>
      <c r="D427" s="22"/>
      <c r="E427" s="22">
        <f>'Извјеш. о променама на капиталу'!E31</f>
        <v>0</v>
      </c>
      <c r="F427" s="22">
        <f>'Извјеш. о променама на капиталу'!F31</f>
        <v>0</v>
      </c>
      <c r="G427" s="22">
        <f>'Извјеш. о променама на капиталу'!I31</f>
        <v>0</v>
      </c>
      <c r="H427" s="22">
        <f>'Извјеш. о променама на капиталу'!M31</f>
        <v>0</v>
      </c>
      <c r="I427" s="22">
        <f>'Извјеш. о променама на капиталу'!P31</f>
        <v>0</v>
      </c>
      <c r="J427" s="22">
        <f>'Извјеш. о променама на капиталу'!S31</f>
        <v>0</v>
      </c>
      <c r="K427" s="22">
        <f>'Извјеш. о променама на капиталу'!V31</f>
        <v>0</v>
      </c>
      <c r="L427" s="22">
        <f>'Извјеш. о променама на капиталу'!Y31</f>
        <v>0</v>
      </c>
      <c r="M427" s="22">
        <f>'Извјеш. о променама на капиталу'!AC31</f>
        <v>0</v>
      </c>
      <c r="N427" s="22">
        <f>'Извјеш. о променама на капиталу'!AE31</f>
        <v>0</v>
      </c>
    </row>
    <row r="428" spans="2:14" ht="15">
      <c r="B428" s="12">
        <v>30</v>
      </c>
      <c r="C428" s="22">
        <f>'Извјеш. о променама на капиталу'!D32</f>
        <v>912</v>
      </c>
      <c r="D428" s="22"/>
      <c r="E428" s="22">
        <f>'Извјеш. о променама на капиталу'!E32</f>
        <v>0</v>
      </c>
      <c r="F428" s="22">
        <f>'Извјеш. о променама на капиталу'!F32</f>
        <v>0</v>
      </c>
      <c r="G428" s="22">
        <f>'Извјеш. о променама на капиталу'!I32</f>
        <v>0</v>
      </c>
      <c r="H428" s="22">
        <f>'Извјеш. о променама на капиталу'!M32</f>
        <v>0</v>
      </c>
      <c r="I428" s="22">
        <f>'Извјеш. о променама на капиталу'!P32</f>
        <v>0</v>
      </c>
      <c r="J428" s="22">
        <f>'Извјеш. о променама на капиталу'!S32</f>
        <v>0</v>
      </c>
      <c r="K428" s="22">
        <f>'Извјеш. о променама на капиталу'!V32</f>
        <v>0</v>
      </c>
      <c r="L428" s="22">
        <f>'Извјеш. о променама на капиталу'!Y32</f>
        <v>0</v>
      </c>
      <c r="M428" s="22">
        <f>'Извјеш. о променама на капиталу'!AC32</f>
        <v>0</v>
      </c>
      <c r="N428" s="22">
        <f>'Извјеш. о променама на капиталу'!AE32</f>
        <v>0</v>
      </c>
    </row>
    <row r="429" spans="2:14" ht="15">
      <c r="B429" s="12">
        <v>30</v>
      </c>
      <c r="C429" s="22">
        <f>'Извјеш. о променама на капиталу'!D33</f>
        <v>913</v>
      </c>
      <c r="D429" s="22"/>
      <c r="E429" s="22">
        <f>'Извјеш. о променама на капиталу'!E33</f>
        <v>515995</v>
      </c>
      <c r="F429" s="22">
        <f>'Извјеш. о променама на капиталу'!F33</f>
        <v>0</v>
      </c>
      <c r="G429" s="22">
        <f>'Извјеш. о променама на капиталу'!I33</f>
        <v>0</v>
      </c>
      <c r="H429" s="22">
        <f>'Извјеш. о променама на капиталу'!M33</f>
        <v>0</v>
      </c>
      <c r="I429" s="22">
        <f>'Извјеш. о променама на капиталу'!P33</f>
        <v>0</v>
      </c>
      <c r="J429" s="22">
        <f>'Извјеш. о променама на капиталу'!S33</f>
        <v>8746</v>
      </c>
      <c r="K429" s="22">
        <f>'Извјеш. о променама на капиталу'!V33</f>
        <v>55339</v>
      </c>
      <c r="L429" s="22">
        <f>'Извјеш. о променама на капиталу'!Y33</f>
        <v>580080</v>
      </c>
      <c r="M429" s="22">
        <f>'Извјеш. о променама на капиталу'!AC33</f>
        <v>0</v>
      </c>
      <c r="N429" s="22">
        <f>'Извјеш. о променама на капиталу'!AE33</f>
        <v>580080</v>
      </c>
    </row>
    <row r="430" spans="2:14" ht="15">
      <c r="B430" s="12">
        <v>30</v>
      </c>
      <c r="C430" s="22">
        <f>'Извјеш. о променама на капиталу'!D34</f>
        <v>914</v>
      </c>
      <c r="D430" s="22"/>
      <c r="E430" s="22">
        <f>'Извјеш. о променама на капиталу'!E34</f>
        <v>0</v>
      </c>
      <c r="F430" s="22">
        <f>'Извјеш. о променама на капиталу'!F34</f>
        <v>0</v>
      </c>
      <c r="G430" s="22">
        <f>'Извјеш. о променама на капиталу'!I34</f>
        <v>0</v>
      </c>
      <c r="H430" s="22">
        <f>'Извјеш. о променама на капиталу'!M34</f>
        <v>0</v>
      </c>
      <c r="I430" s="22">
        <f>'Извјеш. о променама на капиталу'!P34</f>
        <v>0</v>
      </c>
      <c r="J430" s="22">
        <f>'Извјеш. о променама на капиталу'!S34</f>
        <v>0</v>
      </c>
      <c r="K430" s="22">
        <f>'Извјеш. о променама на капиталу'!V34</f>
        <v>0</v>
      </c>
      <c r="L430" s="22">
        <f>'Извјеш. о променама на капиталу'!Y34</f>
        <v>0</v>
      </c>
      <c r="M430" s="22">
        <f>'Извјеш. о променама на капиталу'!AC34</f>
        <v>0</v>
      </c>
      <c r="N430" s="22">
        <f>'Извјеш. о променама на капиталу'!AE34</f>
        <v>0</v>
      </c>
    </row>
    <row r="431" spans="2:14" ht="15">
      <c r="B431" s="12">
        <v>30</v>
      </c>
      <c r="C431" s="22">
        <f>'Извјеш. о променама на капиталу'!D35</f>
        <v>915</v>
      </c>
      <c r="D431" s="22"/>
      <c r="E431" s="22">
        <f>'Извјеш. о променама на капиталу'!E35</f>
        <v>0</v>
      </c>
      <c r="F431" s="22">
        <f>'Извјеш. о променама на капиталу'!F35</f>
        <v>0</v>
      </c>
      <c r="G431" s="22">
        <f>'Извјеш. о променама на капиталу'!I35</f>
        <v>0</v>
      </c>
      <c r="H431" s="22">
        <f>'Извјеш. о променама на капиталу'!M35</f>
        <v>0</v>
      </c>
      <c r="I431" s="22">
        <f>'Извјеш. о променама на капиталу'!P35</f>
        <v>0</v>
      </c>
      <c r="J431" s="22">
        <f>'Извјеш. о променама на капиталу'!S35</f>
        <v>0</v>
      </c>
      <c r="K431" s="22">
        <f>'Извјеш. о променама на капиталу'!V35</f>
        <v>0</v>
      </c>
      <c r="L431" s="22">
        <f>'Извјеш. о променама на капиталу'!Y35</f>
        <v>0</v>
      </c>
      <c r="M431" s="22">
        <f>'Извјеш. о променама на капиталу'!AC35</f>
        <v>0</v>
      </c>
      <c r="N431" s="22">
        <f>'Извјеш. о променама на капиталу'!AE35</f>
        <v>0</v>
      </c>
    </row>
    <row r="432" spans="2:14" ht="15">
      <c r="B432" s="12">
        <v>30</v>
      </c>
      <c r="C432" s="22">
        <f>'Извјеш. о променама на капиталу'!D36</f>
        <v>916</v>
      </c>
      <c r="D432" s="22"/>
      <c r="E432" s="22">
        <f>'Извјеш. о променама на капиталу'!E36</f>
        <v>515995</v>
      </c>
      <c r="F432" s="22">
        <f>'Извјеш. о променама на капиталу'!F36</f>
        <v>0</v>
      </c>
      <c r="G432" s="22">
        <f>'Извјеш. о променама на капиталу'!I36</f>
        <v>0</v>
      </c>
      <c r="H432" s="22">
        <f>'Извјеш. о променама на капиталу'!M36</f>
        <v>0</v>
      </c>
      <c r="I432" s="22">
        <f>'Извјеш. о променама на капиталу'!P36</f>
        <v>0</v>
      </c>
      <c r="J432" s="22">
        <f>'Извјеш. о променама на капиталу'!S36</f>
        <v>8746</v>
      </c>
      <c r="K432" s="22">
        <f>'Извјеш. о променама на капиталу'!V36</f>
        <v>55339</v>
      </c>
      <c r="L432" s="22">
        <f>'Извјеш. о променама на капиталу'!Y36</f>
        <v>580080</v>
      </c>
      <c r="M432" s="22">
        <f>'Извјеш. о променама на капиталу'!AC36</f>
        <v>0</v>
      </c>
      <c r="N432" s="22">
        <f>'Извјеш. о променама на капиталу'!AE36</f>
        <v>580080</v>
      </c>
    </row>
    <row r="433" spans="2:14" ht="15">
      <c r="B433" s="12">
        <v>30</v>
      </c>
      <c r="C433" s="22">
        <f>'Извјеш. о променама на капиталу'!D37</f>
        <v>917</v>
      </c>
      <c r="D433" s="22"/>
      <c r="E433" s="22">
        <f>'Извјеш. о променама на капиталу'!E37</f>
        <v>0</v>
      </c>
      <c r="F433" s="22">
        <f>'Извјеш. о променама на капиталу'!F37</f>
        <v>0</v>
      </c>
      <c r="G433" s="22">
        <f>'Извјеш. о променама на капиталу'!I37</f>
        <v>0</v>
      </c>
      <c r="H433" s="22">
        <f>'Извјеш. о променама на капиталу'!M37</f>
        <v>0</v>
      </c>
      <c r="I433" s="22">
        <f>'Извјеш. о променама на капиталу'!P37</f>
        <v>0</v>
      </c>
      <c r="J433" s="22">
        <f>'Извјеш. о променама на капиталу'!S37</f>
        <v>0</v>
      </c>
      <c r="K433" s="22">
        <f>'Извјеш. о променама на капиталу'!V37</f>
        <v>-507983</v>
      </c>
      <c r="L433" s="22">
        <f>'Извјеш. о променама на капиталу'!Y37</f>
        <v>-507983</v>
      </c>
      <c r="M433" s="22">
        <f>'Извјеш. о променама на капиталу'!AC37</f>
        <v>0</v>
      </c>
      <c r="N433" s="22">
        <f>'Извјеш. о променама на капиталу'!AE37</f>
        <v>-507983</v>
      </c>
    </row>
    <row r="434" spans="2:14" ht="15">
      <c r="B434" s="12">
        <v>30</v>
      </c>
      <c r="C434" s="22">
        <f>'Извјеш. о променама на капиталу'!D38</f>
        <v>918</v>
      </c>
      <c r="D434" s="22"/>
      <c r="E434" s="22">
        <f>'Извјеш. о променама на капиталу'!E38</f>
        <v>0</v>
      </c>
      <c r="F434" s="22">
        <f>'Извјеш. о променама на капиталу'!F38</f>
        <v>0</v>
      </c>
      <c r="G434" s="22">
        <f>'Извјеш. о променама на капиталу'!I38</f>
        <v>0</v>
      </c>
      <c r="H434" s="22">
        <f>'Извјеш. о променама на капиталу'!M38</f>
        <v>0</v>
      </c>
      <c r="I434" s="22">
        <f>'Извјеш. о променама на капиталу'!P38</f>
        <v>0</v>
      </c>
      <c r="J434" s="22">
        <f>'Извјеш. о променама на капиталу'!S38</f>
        <v>0</v>
      </c>
      <c r="K434" s="22">
        <f>'Извјеш. о променама на капиталу'!V38</f>
        <v>0</v>
      </c>
      <c r="L434" s="22">
        <f>'Извјеш. о променама на капиталу'!Y38</f>
        <v>0</v>
      </c>
      <c r="M434" s="22">
        <f>'Извјеш. о променама на капиталу'!AC38</f>
        <v>0</v>
      </c>
      <c r="N434" s="22">
        <f>'Извјеш. о променама на капиталу'!AE38</f>
        <v>0</v>
      </c>
    </row>
    <row r="435" spans="2:14" ht="15">
      <c r="B435" s="12">
        <v>30</v>
      </c>
      <c r="C435" s="22">
        <f>'Извјеш. о променама на капиталу'!D39</f>
        <v>919</v>
      </c>
      <c r="D435" s="22"/>
      <c r="E435" s="22">
        <f>'Извјеш. о променама на капиталу'!E39</f>
        <v>0</v>
      </c>
      <c r="F435" s="22">
        <f>'Извјеш. о променама на капиталу'!F39</f>
        <v>0</v>
      </c>
      <c r="G435" s="22">
        <f>'Извјеш. о променама на капиталу'!I39</f>
        <v>0</v>
      </c>
      <c r="H435" s="22">
        <f>'Извјеш. о променама на капиталу'!M39</f>
        <v>0</v>
      </c>
      <c r="I435" s="22">
        <f>'Извјеш. о променама на капиталу'!P39</f>
        <v>0</v>
      </c>
      <c r="J435" s="22">
        <f>'Извјеш. о променама на капиталу'!S39</f>
        <v>0</v>
      </c>
      <c r="K435" s="22">
        <f>'Извјеш. о променама на капиталу'!V39</f>
        <v>-507983</v>
      </c>
      <c r="L435" s="22">
        <f>'Извјеш. о променама на капиталу'!Y39</f>
        <v>-507983</v>
      </c>
      <c r="M435" s="22">
        <f>'Извјеш. о променама на капиталу'!AC39</f>
        <v>0</v>
      </c>
      <c r="N435" s="22">
        <f>'Извјеш. о променама на капиталу'!AE39</f>
        <v>-507983</v>
      </c>
    </row>
    <row r="436" spans="2:14" ht="15">
      <c r="B436" s="12">
        <v>30</v>
      </c>
      <c r="C436" s="22">
        <f>'Извјеш. о променама на капиталу'!D40</f>
        <v>920</v>
      </c>
      <c r="D436" s="22"/>
      <c r="E436" s="22">
        <f>'Извјеш. о променама на капиталу'!E40</f>
        <v>0</v>
      </c>
      <c r="F436" s="22">
        <f>'Извјеш. о променама на капиталу'!F40</f>
        <v>0</v>
      </c>
      <c r="G436" s="22">
        <f>'Извјеш. о променама на капиталу'!I40</f>
        <v>0</v>
      </c>
      <c r="H436" s="22">
        <f>'Извјеш. о променама на капиталу'!M40</f>
        <v>0</v>
      </c>
      <c r="I436" s="22">
        <f>'Извјеш. о променама на капиталу'!P40</f>
        <v>0</v>
      </c>
      <c r="J436" s="22">
        <f>'Извјеш. о променама на капиталу'!S40</f>
        <v>0</v>
      </c>
      <c r="K436" s="22">
        <f>'Извјеш. о променама на капиталу'!V40</f>
        <v>1</v>
      </c>
      <c r="L436" s="22">
        <f>'Извјеш. о променама на капиталу'!Y40</f>
        <v>1</v>
      </c>
      <c r="M436" s="22">
        <f>'Извјеш. о променама на капиталу'!AC40</f>
        <v>0</v>
      </c>
      <c r="N436" s="22">
        <f>'Извјеш. о променама на капиталу'!AE40</f>
        <v>1</v>
      </c>
    </row>
    <row r="437" spans="2:14" ht="15">
      <c r="B437" s="12">
        <v>30</v>
      </c>
      <c r="C437" s="22">
        <f>'Извјеш. о променама на капиталу'!D41</f>
        <v>921</v>
      </c>
      <c r="D437" s="22"/>
      <c r="E437" s="22">
        <f>'Извјеш. о променама на капиталу'!E41</f>
        <v>0</v>
      </c>
      <c r="F437" s="22">
        <f>'Извјеш. о променама на капиталу'!F41</f>
        <v>0</v>
      </c>
      <c r="G437" s="22">
        <f>'Извјеш. о променама на капиталу'!I41</f>
        <v>0</v>
      </c>
      <c r="H437" s="22">
        <f>'Извјеш. о променама на капиталу'!M41</f>
        <v>0</v>
      </c>
      <c r="I437" s="22">
        <f>'Извјеш. о променама на капиталу'!P41</f>
        <v>0</v>
      </c>
      <c r="J437" s="22">
        <f>'Извјеш. о променама на капиталу'!S41</f>
        <v>0</v>
      </c>
      <c r="K437" s="22">
        <f>'Извјеш. о променама на капиталу'!V41</f>
        <v>0</v>
      </c>
      <c r="L437" s="22">
        <f>'Извјеш. о променама на капиталу'!Y41</f>
        <v>0</v>
      </c>
      <c r="M437" s="22">
        <f>'Извјеш. о променама на капиталу'!AC41</f>
        <v>0</v>
      </c>
      <c r="N437" s="22">
        <f>'Извјеш. о променама на капиталу'!AE41</f>
        <v>0</v>
      </c>
    </row>
    <row r="438" spans="2:14" ht="15">
      <c r="B438" s="12">
        <v>30</v>
      </c>
      <c r="C438" s="22">
        <f>'Извјеш. о променама на капиталу'!D42</f>
        <v>922</v>
      </c>
      <c r="D438" s="22"/>
      <c r="E438" s="22">
        <f>'Извјеш. о променама на капиталу'!E42</f>
        <v>0</v>
      </c>
      <c r="F438" s="22">
        <f>'Извјеш. о променама на капиталу'!F42</f>
        <v>0</v>
      </c>
      <c r="G438" s="22">
        <f>'Извјеш. о променама на капиталу'!I42</f>
        <v>0</v>
      </c>
      <c r="H438" s="22">
        <f>'Извјеш. о променама на капиталу'!M42</f>
        <v>0</v>
      </c>
      <c r="I438" s="22">
        <f>'Извјеш. о променама на капиталу'!P42</f>
        <v>0</v>
      </c>
      <c r="J438" s="22">
        <f>'Извјеш. о променама на капиталу'!S42</f>
        <v>0</v>
      </c>
      <c r="K438" s="22">
        <f>'Извјеш. о променама на капиталу'!V42</f>
        <v>0</v>
      </c>
      <c r="L438" s="22">
        <f>'Извјеш. о променама на капиталу'!Y42</f>
        <v>0</v>
      </c>
      <c r="M438" s="22">
        <f>'Извјеш. о променама на капиталу'!AC42</f>
        <v>0</v>
      </c>
      <c r="N438" s="22">
        <f>'Извјеш. о променама на капиталу'!AE42</f>
        <v>0</v>
      </c>
    </row>
    <row r="439" spans="2:14" ht="15">
      <c r="B439" s="12">
        <v>30</v>
      </c>
      <c r="C439" s="22">
        <f>'Извјеш. о променама на капиталу'!D43</f>
        <v>923</v>
      </c>
      <c r="D439" s="22"/>
      <c r="E439" s="22">
        <f>'Извјеш. о променама на капиталу'!E43</f>
        <v>0</v>
      </c>
      <c r="F439" s="22">
        <f>'Извјеш. о променама на капиталу'!F43</f>
        <v>0</v>
      </c>
      <c r="G439" s="22">
        <f>'Извјеш. о променама на капиталу'!I43</f>
        <v>0</v>
      </c>
      <c r="H439" s="22">
        <f>'Извјеш. о променама на капиталу'!M43</f>
        <v>0</v>
      </c>
      <c r="I439" s="22">
        <f>'Извјеш. о променама на капиталу'!P43</f>
        <v>0</v>
      </c>
      <c r="J439" s="22">
        <f>'Извјеш. о променама на капиталу'!S43</f>
        <v>0</v>
      </c>
      <c r="K439" s="22">
        <f>'Извјеш. о променама на капиталу'!V43</f>
        <v>0</v>
      </c>
      <c r="L439" s="22">
        <f>'Извјеш. о променама на капиталу'!Y43</f>
        <v>0</v>
      </c>
      <c r="M439" s="22">
        <f>'Извјеш. о променама на капиталу'!AC43</f>
        <v>0</v>
      </c>
      <c r="N439" s="22">
        <f>'Извјеш. о променама на капиталу'!AE43</f>
        <v>0</v>
      </c>
    </row>
    <row r="440" spans="2:14" ht="15">
      <c r="B440" s="12">
        <v>30</v>
      </c>
      <c r="C440" s="22">
        <f>'Извјеш. о променама на капиталу'!D44</f>
        <v>924</v>
      </c>
      <c r="D440" s="22"/>
      <c r="E440" s="22">
        <f>'Извјеш. о променама на капиталу'!E44</f>
        <v>0</v>
      </c>
      <c r="F440" s="22">
        <f>'Извјеш. о променама на капиталу'!F44</f>
        <v>0</v>
      </c>
      <c r="G440" s="22">
        <f>'Извјеш. о променама на капиталу'!I44</f>
        <v>0</v>
      </c>
      <c r="H440" s="22">
        <f>'Извјеш. о променама на капиталу'!M44</f>
        <v>0</v>
      </c>
      <c r="I440" s="22">
        <f>'Извјеш. о променама на капиталу'!P44</f>
        <v>0</v>
      </c>
      <c r="J440" s="22">
        <f>'Извјеш. о променама на капиталу'!S44</f>
        <v>0</v>
      </c>
      <c r="K440" s="22">
        <f>'Извјеш. о променама на капиталу'!V44</f>
        <v>0</v>
      </c>
      <c r="L440" s="22">
        <f>'Извјеш. о променама на капиталу'!Y44</f>
        <v>0</v>
      </c>
      <c r="M440" s="22">
        <f>'Извјеш. о променама на капиталу'!AC44</f>
        <v>0</v>
      </c>
      <c r="N440" s="22">
        <f>'Извјеш. о променама на капиталу'!AE44</f>
        <v>0</v>
      </c>
    </row>
    <row r="441" spans="2:14" ht="15">
      <c r="B441" s="12">
        <v>30</v>
      </c>
      <c r="C441" s="22">
        <f>'Извјеш. о променама на капиталу'!D45</f>
        <v>925</v>
      </c>
      <c r="D441" s="22"/>
      <c r="E441" s="22">
        <f>'Извјеш. о променама на капиталу'!E45</f>
        <v>515995</v>
      </c>
      <c r="F441" s="22">
        <f>'Извјеш. о променама на капиталу'!F45</f>
        <v>0</v>
      </c>
      <c r="G441" s="22">
        <f>'Извјеш. о променама на капиталу'!I45</f>
        <v>0</v>
      </c>
      <c r="H441" s="22">
        <f>'Извјеш. о променама на капиталу'!M45</f>
        <v>0</v>
      </c>
      <c r="I441" s="22">
        <f>'Извјеш. о променама на капиталу'!P45</f>
        <v>0</v>
      </c>
      <c r="J441" s="22">
        <f>'Извјеш. о променама на капиталу'!S45</f>
        <v>8746</v>
      </c>
      <c r="K441" s="22">
        <f>'Извјеш. о променама на капиталу'!V45</f>
        <v>-452643</v>
      </c>
      <c r="L441" s="22">
        <f>'Извјеш. о променама на капиталу'!Y45</f>
        <v>72098</v>
      </c>
      <c r="M441" s="22">
        <f>'Извјеш. о променама на капиталу'!AC45</f>
        <v>0</v>
      </c>
      <c r="N441" s="22">
        <f>'Извјеш. о променама на капиталу'!AE45</f>
        <v>72098</v>
      </c>
    </row>
    <row r="442" spans="2:14" s="14" customFormat="1" hidden="1">
      <c r="B442" s="17"/>
      <c r="C442" s="18"/>
      <c r="D442" s="19"/>
      <c r="E442" s="19"/>
      <c r="F442" s="19"/>
      <c r="G442" s="19"/>
      <c r="H442" s="19"/>
      <c r="I442" s="17"/>
      <c r="J442" s="17"/>
      <c r="K442" s="17"/>
      <c r="L442" s="17"/>
      <c r="M442" s="17"/>
      <c r="N442" s="17"/>
    </row>
    <row r="443" spans="2:14" s="14" customFormat="1" hidden="1">
      <c r="B443" s="17"/>
      <c r="C443" s="18"/>
      <c r="D443" s="19"/>
      <c r="E443" s="19"/>
      <c r="F443" s="19"/>
      <c r="G443" s="19"/>
      <c r="H443" s="19"/>
      <c r="I443" s="17"/>
      <c r="J443" s="17"/>
      <c r="K443" s="17"/>
      <c r="L443" s="17"/>
      <c r="M443" s="17"/>
      <c r="N443" s="17"/>
    </row>
    <row r="444" spans="2:14" s="14" customFormat="1" hidden="1">
      <c r="B444" s="17"/>
      <c r="C444" s="18"/>
      <c r="D444" s="19"/>
      <c r="E444" s="19"/>
      <c r="F444" s="19"/>
      <c r="G444" s="19"/>
      <c r="H444" s="19"/>
      <c r="I444" s="17"/>
      <c r="J444" s="17"/>
      <c r="K444" s="17"/>
      <c r="L444" s="17"/>
      <c r="M444" s="17"/>
      <c r="N444" s="17"/>
    </row>
    <row r="445" spans="2:14" s="14" customFormat="1" hidden="1">
      <c r="B445" s="17"/>
      <c r="C445" s="18"/>
      <c r="D445" s="19"/>
      <c r="E445" s="19"/>
      <c r="F445" s="19"/>
      <c r="G445" s="19"/>
      <c r="H445" s="19"/>
      <c r="I445" s="17"/>
      <c r="J445" s="17"/>
      <c r="K445" s="17"/>
      <c r="L445" s="17"/>
      <c r="M445" s="17"/>
      <c r="N445" s="17"/>
    </row>
    <row r="446" spans="2:14" s="14" customFormat="1" hidden="1">
      <c r="B446" s="17"/>
      <c r="C446" s="18"/>
      <c r="D446" s="19"/>
      <c r="E446" s="19"/>
      <c r="F446" s="19"/>
      <c r="G446" s="19"/>
      <c r="H446" s="19"/>
      <c r="I446" s="17"/>
      <c r="J446" s="17"/>
      <c r="K446" s="17"/>
      <c r="L446" s="17"/>
      <c r="M446" s="17"/>
      <c r="N446" s="17"/>
    </row>
    <row r="447" spans="2:14" s="14" customFormat="1" hidden="1">
      <c r="B447" s="17"/>
      <c r="C447" s="18"/>
      <c r="D447" s="19"/>
      <c r="E447" s="19"/>
      <c r="F447" s="19"/>
      <c r="G447" s="19"/>
      <c r="H447" s="19"/>
      <c r="I447" s="17"/>
      <c r="J447" s="17"/>
      <c r="K447" s="17"/>
      <c r="L447" s="17"/>
      <c r="M447" s="17"/>
      <c r="N447" s="17"/>
    </row>
    <row r="448" spans="2:14" s="14" customFormat="1" hidden="1">
      <c r="B448" s="17"/>
      <c r="C448" s="18"/>
      <c r="D448" s="19"/>
      <c r="E448" s="19"/>
      <c r="F448" s="19"/>
      <c r="G448" s="19"/>
      <c r="H448" s="19"/>
      <c r="I448" s="17"/>
      <c r="J448" s="17"/>
      <c r="K448" s="17"/>
      <c r="L448" s="17"/>
      <c r="M448" s="17"/>
      <c r="N448" s="17"/>
    </row>
    <row r="449" spans="2:14" s="14" customFormat="1" hidden="1">
      <c r="B449" s="17"/>
      <c r="C449" s="18"/>
      <c r="D449" s="19"/>
      <c r="E449" s="19"/>
      <c r="F449" s="19"/>
      <c r="G449" s="19"/>
      <c r="H449" s="19"/>
      <c r="I449" s="17"/>
      <c r="J449" s="17"/>
      <c r="K449" s="17"/>
      <c r="L449" s="17"/>
      <c r="M449" s="17"/>
      <c r="N449" s="17"/>
    </row>
    <row r="450" spans="2:14" s="14" customFormat="1" hidden="1">
      <c r="B450" s="17"/>
      <c r="C450" s="18"/>
      <c r="D450" s="19"/>
      <c r="E450" s="19"/>
      <c r="F450" s="19"/>
      <c r="G450" s="19"/>
      <c r="H450" s="19"/>
      <c r="I450" s="17"/>
      <c r="J450" s="17"/>
      <c r="K450" s="17"/>
      <c r="L450" s="17"/>
      <c r="M450" s="17"/>
      <c r="N450" s="17"/>
    </row>
    <row r="451" spans="2:14" s="14" customFormat="1" hidden="1">
      <c r="B451" s="17"/>
      <c r="C451" s="18"/>
      <c r="D451" s="19"/>
      <c r="E451" s="19"/>
      <c r="F451" s="19"/>
      <c r="G451" s="19"/>
      <c r="H451" s="19"/>
      <c r="I451" s="17"/>
      <c r="J451" s="17"/>
      <c r="K451" s="17"/>
      <c r="L451" s="17"/>
      <c r="M451" s="17"/>
      <c r="N451" s="17"/>
    </row>
    <row r="452" spans="2:14" s="14" customFormat="1" hidden="1">
      <c r="B452" s="17"/>
      <c r="C452" s="18"/>
      <c r="D452" s="19"/>
      <c r="E452" s="19"/>
      <c r="F452" s="19"/>
      <c r="G452" s="19"/>
      <c r="H452" s="19"/>
      <c r="I452" s="17"/>
      <c r="J452" s="17"/>
      <c r="K452" s="17"/>
      <c r="L452" s="17"/>
      <c r="M452" s="17"/>
      <c r="N452" s="17"/>
    </row>
    <row r="453" spans="2:14" s="14" customFormat="1" hidden="1">
      <c r="B453" s="17"/>
      <c r="C453" s="18"/>
      <c r="D453" s="19"/>
      <c r="E453" s="19"/>
      <c r="F453" s="19"/>
      <c r="G453" s="19"/>
      <c r="H453" s="19"/>
      <c r="I453" s="17"/>
      <c r="J453" s="17"/>
      <c r="K453" s="17"/>
      <c r="L453" s="17"/>
      <c r="M453" s="17"/>
      <c r="N453" s="17"/>
    </row>
    <row r="454" spans="2:14" s="14" customFormat="1" hidden="1">
      <c r="B454" s="17"/>
      <c r="C454" s="18"/>
      <c r="D454" s="19"/>
      <c r="E454" s="19"/>
      <c r="F454" s="19"/>
      <c r="G454" s="19"/>
      <c r="H454" s="19"/>
      <c r="I454" s="17"/>
      <c r="J454" s="17"/>
      <c r="K454" s="17"/>
      <c r="L454" s="17"/>
      <c r="M454" s="17"/>
      <c r="N454" s="17"/>
    </row>
    <row r="455" spans="2:14" s="14" customFormat="1" hidden="1">
      <c r="B455" s="17"/>
      <c r="C455" s="18"/>
      <c r="D455" s="19"/>
      <c r="E455" s="19"/>
      <c r="F455" s="19"/>
      <c r="G455" s="19"/>
      <c r="H455" s="19"/>
      <c r="I455" s="17"/>
      <c r="J455" s="17"/>
      <c r="K455" s="17"/>
      <c r="L455" s="17"/>
      <c r="M455" s="17"/>
      <c r="N455" s="17"/>
    </row>
    <row r="456" spans="2:14" s="14" customFormat="1" hidden="1">
      <c r="B456" s="17"/>
      <c r="C456" s="18"/>
      <c r="D456" s="19"/>
      <c r="E456" s="19"/>
      <c r="F456" s="19"/>
      <c r="G456" s="19"/>
      <c r="H456" s="19"/>
      <c r="I456" s="17"/>
      <c r="J456" s="17"/>
      <c r="K456" s="17"/>
      <c r="L456" s="17"/>
      <c r="M456" s="17"/>
      <c r="N456" s="17"/>
    </row>
    <row r="457" spans="2:14" s="14" customFormat="1" hidden="1">
      <c r="B457" s="17"/>
      <c r="C457" s="18"/>
      <c r="D457" s="19"/>
      <c r="E457" s="19"/>
      <c r="F457" s="19"/>
      <c r="G457" s="19"/>
      <c r="H457" s="19"/>
      <c r="I457" s="17"/>
      <c r="J457" s="17"/>
      <c r="K457" s="17"/>
      <c r="L457" s="17"/>
      <c r="M457" s="17"/>
      <c r="N457" s="17"/>
    </row>
    <row r="458" spans="2:14" s="14" customFormat="1" hidden="1">
      <c r="B458" s="17"/>
      <c r="C458" s="18"/>
      <c r="D458" s="19"/>
      <c r="E458" s="19"/>
      <c r="F458" s="19"/>
      <c r="G458" s="19"/>
      <c r="H458" s="19"/>
      <c r="I458" s="17"/>
      <c r="J458" s="17"/>
      <c r="K458" s="17"/>
      <c r="L458" s="17"/>
      <c r="M458" s="17"/>
      <c r="N458" s="17"/>
    </row>
    <row r="459" spans="2:14" s="14" customFormat="1" hidden="1">
      <c r="B459" s="17"/>
      <c r="C459" s="18"/>
      <c r="D459" s="19"/>
      <c r="E459" s="19"/>
      <c r="F459" s="19"/>
      <c r="G459" s="19"/>
      <c r="H459" s="19"/>
      <c r="I459" s="17"/>
      <c r="J459" s="17"/>
      <c r="K459" s="17"/>
      <c r="L459" s="17"/>
      <c r="M459" s="17"/>
      <c r="N459" s="17"/>
    </row>
    <row r="460" spans="2:14" s="14" customFormat="1" hidden="1">
      <c r="B460" s="17"/>
      <c r="C460" s="18"/>
      <c r="D460" s="19"/>
      <c r="E460" s="19"/>
      <c r="F460" s="19"/>
      <c r="G460" s="19"/>
      <c r="H460" s="19"/>
      <c r="I460" s="17"/>
      <c r="J460" s="17"/>
      <c r="K460" s="17"/>
      <c r="L460" s="17"/>
      <c r="M460" s="17"/>
      <c r="N460" s="17"/>
    </row>
    <row r="461" spans="2:14" s="14" customFormat="1" hidden="1">
      <c r="B461" s="17"/>
      <c r="C461" s="18"/>
      <c r="D461" s="19"/>
      <c r="E461" s="19"/>
      <c r="F461" s="19"/>
      <c r="G461" s="19"/>
      <c r="H461" s="19"/>
      <c r="I461" s="17"/>
      <c r="J461" s="17"/>
      <c r="K461" s="17"/>
      <c r="L461" s="17"/>
      <c r="M461" s="17"/>
      <c r="N461" s="17"/>
    </row>
    <row r="462" spans="2:14" s="14" customFormat="1" hidden="1">
      <c r="B462" s="17"/>
      <c r="C462" s="18"/>
      <c r="D462" s="19"/>
      <c r="E462" s="19"/>
      <c r="F462" s="19"/>
      <c r="G462" s="19"/>
      <c r="H462" s="19"/>
      <c r="I462" s="17"/>
      <c r="J462" s="17"/>
      <c r="K462" s="17"/>
      <c r="L462" s="17"/>
      <c r="M462" s="17"/>
      <c r="N462" s="17"/>
    </row>
    <row r="463" spans="2:14" s="14" customFormat="1" hidden="1">
      <c r="B463" s="17"/>
      <c r="C463" s="18"/>
      <c r="D463" s="19"/>
      <c r="E463" s="19"/>
      <c r="F463" s="19"/>
      <c r="G463" s="19"/>
      <c r="H463" s="19"/>
      <c r="I463" s="17"/>
      <c r="J463" s="17"/>
      <c r="K463" s="17"/>
      <c r="L463" s="17"/>
      <c r="M463" s="17"/>
      <c r="N463" s="17"/>
    </row>
    <row r="464" spans="2:14" s="14" customFormat="1" hidden="1">
      <c r="B464" s="17"/>
      <c r="C464" s="18"/>
      <c r="D464" s="19"/>
      <c r="E464" s="19"/>
      <c r="F464" s="19"/>
      <c r="G464" s="19"/>
      <c r="H464" s="19"/>
      <c r="I464" s="17"/>
      <c r="J464" s="17"/>
      <c r="K464" s="17"/>
      <c r="L464" s="17"/>
      <c r="M464" s="17"/>
      <c r="N464" s="17"/>
    </row>
    <row r="465" spans="2:14" s="14" customFormat="1" hidden="1">
      <c r="B465" s="17"/>
      <c r="C465" s="18"/>
      <c r="D465" s="19"/>
      <c r="E465" s="19"/>
      <c r="F465" s="19"/>
      <c r="G465" s="19"/>
      <c r="H465" s="19"/>
      <c r="I465" s="17"/>
      <c r="J465" s="17"/>
      <c r="K465" s="17"/>
      <c r="L465" s="17"/>
      <c r="M465" s="17"/>
      <c r="N465" s="17"/>
    </row>
    <row r="466" spans="2:14" s="14" customFormat="1" hidden="1">
      <c r="B466" s="17"/>
      <c r="C466" s="18"/>
      <c r="D466" s="19"/>
      <c r="E466" s="19"/>
      <c r="F466" s="19"/>
      <c r="G466" s="19"/>
      <c r="H466" s="19"/>
      <c r="I466" s="17"/>
      <c r="J466" s="17"/>
      <c r="K466" s="17"/>
      <c r="L466" s="17"/>
      <c r="M466" s="17"/>
      <c r="N466" s="17"/>
    </row>
    <row r="467" spans="2:14" s="14" customFormat="1" hidden="1">
      <c r="B467" s="17"/>
      <c r="C467" s="18"/>
      <c r="D467" s="19"/>
      <c r="E467" s="19"/>
      <c r="F467" s="19"/>
      <c r="G467" s="19"/>
      <c r="H467" s="19"/>
      <c r="I467" s="17"/>
      <c r="J467" s="17"/>
      <c r="K467" s="17"/>
      <c r="L467" s="17"/>
      <c r="M467" s="17"/>
      <c r="N467" s="17"/>
    </row>
    <row r="468" spans="2:14" s="14" customFormat="1" hidden="1">
      <c r="B468" s="17"/>
      <c r="C468" s="18"/>
      <c r="D468" s="19"/>
      <c r="E468" s="19"/>
      <c r="F468" s="19"/>
      <c r="G468" s="19"/>
      <c r="H468" s="19"/>
      <c r="I468" s="17"/>
      <c r="J468" s="17"/>
      <c r="K468" s="17"/>
      <c r="L468" s="17"/>
      <c r="M468" s="17"/>
      <c r="N468" s="17"/>
    </row>
    <row r="469" spans="2:14" s="14" customFormat="1" hidden="1">
      <c r="B469" s="17"/>
      <c r="C469" s="18"/>
      <c r="D469" s="19"/>
      <c r="E469" s="19"/>
      <c r="F469" s="19"/>
      <c r="G469" s="19"/>
      <c r="H469" s="19"/>
      <c r="I469" s="17"/>
      <c r="J469" s="17"/>
      <c r="K469" s="17"/>
      <c r="L469" s="17"/>
      <c r="M469" s="17"/>
      <c r="N469" s="17"/>
    </row>
    <row r="470" spans="2:14" s="14" customFormat="1" hidden="1">
      <c r="B470" s="17"/>
      <c r="C470" s="18"/>
      <c r="D470" s="19"/>
      <c r="E470" s="19"/>
      <c r="F470" s="19"/>
      <c r="G470" s="19"/>
      <c r="H470" s="19"/>
      <c r="I470" s="17"/>
      <c r="J470" s="17"/>
      <c r="K470" s="17"/>
      <c r="L470" s="17"/>
      <c r="M470" s="17"/>
      <c r="N470" s="17"/>
    </row>
    <row r="471" spans="2:14" s="14" customFormat="1" hidden="1">
      <c r="B471" s="17"/>
      <c r="C471" s="18"/>
      <c r="D471" s="19"/>
      <c r="E471" s="19"/>
      <c r="F471" s="19"/>
      <c r="G471" s="19"/>
      <c r="H471" s="19"/>
      <c r="I471" s="17"/>
      <c r="J471" s="17"/>
      <c r="K471" s="17"/>
      <c r="L471" s="17"/>
      <c r="M471" s="17"/>
      <c r="N471" s="17"/>
    </row>
    <row r="472" spans="2:14" s="14" customFormat="1" hidden="1">
      <c r="B472" s="17"/>
      <c r="C472" s="18"/>
      <c r="D472" s="19"/>
      <c r="E472" s="19"/>
      <c r="F472" s="19"/>
      <c r="G472" s="19"/>
      <c r="H472" s="19"/>
      <c r="I472" s="17"/>
      <c r="J472" s="17"/>
      <c r="K472" s="17"/>
      <c r="L472" s="17"/>
      <c r="M472" s="17"/>
      <c r="N472" s="17"/>
    </row>
    <row r="473" spans="2:14" s="14" customFormat="1" hidden="1">
      <c r="B473" s="17"/>
      <c r="C473" s="18"/>
      <c r="D473" s="19"/>
      <c r="E473" s="19"/>
      <c r="F473" s="19"/>
      <c r="G473" s="19"/>
      <c r="H473" s="19"/>
      <c r="I473" s="17"/>
      <c r="J473" s="17"/>
      <c r="K473" s="17"/>
      <c r="L473" s="17"/>
      <c r="M473" s="17"/>
      <c r="N473" s="17"/>
    </row>
    <row r="474" spans="2:14" s="14" customFormat="1" hidden="1">
      <c r="B474" s="17"/>
      <c r="C474" s="18"/>
      <c r="D474" s="19"/>
      <c r="E474" s="19"/>
      <c r="F474" s="19"/>
      <c r="G474" s="19"/>
      <c r="H474" s="19"/>
      <c r="I474" s="17"/>
      <c r="J474" s="17"/>
      <c r="K474" s="17"/>
      <c r="L474" s="17"/>
      <c r="M474" s="17"/>
      <c r="N474" s="17"/>
    </row>
    <row r="475" spans="2:14" s="14" customFormat="1" hidden="1">
      <c r="B475" s="17"/>
      <c r="C475" s="18"/>
      <c r="D475" s="19"/>
      <c r="E475" s="19"/>
      <c r="F475" s="19"/>
      <c r="G475" s="19"/>
      <c r="H475" s="19"/>
      <c r="I475" s="17"/>
      <c r="J475" s="17"/>
      <c r="K475" s="17"/>
      <c r="L475" s="17"/>
      <c r="M475" s="17"/>
      <c r="N475" s="17"/>
    </row>
    <row r="476" spans="2:14" s="14" customFormat="1" hidden="1">
      <c r="B476" s="17"/>
      <c r="C476" s="18"/>
      <c r="D476" s="19"/>
      <c r="E476" s="19"/>
      <c r="F476" s="19"/>
      <c r="G476" s="19"/>
      <c r="H476" s="19"/>
      <c r="I476" s="17"/>
      <c r="J476" s="17"/>
      <c r="K476" s="17"/>
      <c r="L476" s="17"/>
      <c r="M476" s="17"/>
      <c r="N476" s="17"/>
    </row>
    <row r="477" spans="2:14" s="14" customFormat="1" hidden="1">
      <c r="B477" s="17"/>
      <c r="C477" s="18"/>
      <c r="D477" s="19"/>
      <c r="E477" s="19"/>
      <c r="F477" s="19"/>
      <c r="G477" s="19"/>
      <c r="H477" s="19"/>
      <c r="I477" s="17"/>
      <c r="J477" s="17"/>
      <c r="K477" s="17"/>
      <c r="L477" s="17"/>
      <c r="M477" s="17"/>
      <c r="N477" s="17"/>
    </row>
    <row r="478" spans="2:14" s="14" customFormat="1" hidden="1">
      <c r="B478" s="17"/>
      <c r="C478" s="18"/>
      <c r="D478" s="19"/>
      <c r="E478" s="19"/>
      <c r="F478" s="19"/>
      <c r="G478" s="19"/>
      <c r="H478" s="19"/>
      <c r="I478" s="17"/>
      <c r="J478" s="17"/>
      <c r="K478" s="17"/>
      <c r="L478" s="17"/>
      <c r="M478" s="17"/>
      <c r="N478" s="17"/>
    </row>
    <row r="479" spans="2:14" s="14" customFormat="1" hidden="1">
      <c r="B479" s="17"/>
      <c r="C479" s="18"/>
      <c r="D479" s="19"/>
      <c r="E479" s="19"/>
      <c r="F479" s="19"/>
      <c r="G479" s="19"/>
      <c r="H479" s="19"/>
      <c r="I479" s="17"/>
      <c r="J479" s="17"/>
      <c r="K479" s="17"/>
      <c r="L479" s="17"/>
      <c r="M479" s="17"/>
      <c r="N479" s="17"/>
    </row>
    <row r="480" spans="2:14" s="14" customFormat="1" hidden="1">
      <c r="B480" s="17"/>
      <c r="C480" s="18"/>
      <c r="D480" s="19"/>
      <c r="E480" s="19"/>
      <c r="F480" s="19"/>
      <c r="G480" s="19"/>
      <c r="H480" s="19"/>
      <c r="I480" s="17"/>
      <c r="J480" s="17"/>
      <c r="K480" s="17"/>
      <c r="L480" s="17"/>
      <c r="M480" s="17"/>
      <c r="N480" s="17"/>
    </row>
    <row r="481" spans="2:14" s="14" customFormat="1" hidden="1">
      <c r="B481" s="17"/>
      <c r="C481" s="18"/>
      <c r="D481" s="19"/>
      <c r="E481" s="19"/>
      <c r="F481" s="19"/>
      <c r="G481" s="19"/>
      <c r="H481" s="19"/>
      <c r="I481" s="17"/>
      <c r="J481" s="17"/>
      <c r="K481" s="17"/>
      <c r="L481" s="17"/>
      <c r="M481" s="17"/>
      <c r="N481" s="17"/>
    </row>
    <row r="482" spans="2:14" s="14" customFormat="1" hidden="1">
      <c r="B482" s="17"/>
      <c r="C482" s="18"/>
      <c r="D482" s="19"/>
      <c r="E482" s="19"/>
      <c r="F482" s="19"/>
      <c r="G482" s="19"/>
      <c r="H482" s="19"/>
      <c r="I482" s="17"/>
      <c r="J482" s="17"/>
      <c r="K482" s="17"/>
      <c r="L482" s="17"/>
      <c r="M482" s="17"/>
      <c r="N482" s="17"/>
    </row>
    <row r="483" spans="2:14" s="14" customFormat="1" hidden="1">
      <c r="B483" s="17"/>
      <c r="C483" s="18"/>
      <c r="D483" s="19"/>
      <c r="E483" s="19"/>
      <c r="F483" s="19"/>
      <c r="G483" s="19"/>
      <c r="H483" s="19"/>
      <c r="I483" s="17"/>
      <c r="J483" s="17"/>
      <c r="K483" s="17"/>
      <c r="L483" s="17"/>
      <c r="M483" s="17"/>
      <c r="N483" s="17"/>
    </row>
    <row r="484" spans="2:14" s="14" customFormat="1" hidden="1">
      <c r="B484" s="17"/>
      <c r="C484" s="18"/>
      <c r="D484" s="19"/>
      <c r="E484" s="19"/>
      <c r="F484" s="19"/>
      <c r="G484" s="19"/>
      <c r="H484" s="19"/>
      <c r="I484" s="17"/>
      <c r="J484" s="17"/>
      <c r="K484" s="17"/>
      <c r="L484" s="17"/>
      <c r="M484" s="17"/>
      <c r="N484" s="17"/>
    </row>
    <row r="485" spans="2:14" s="14" customFormat="1" hidden="1">
      <c r="B485" s="17"/>
      <c r="C485" s="18"/>
      <c r="D485" s="19"/>
      <c r="E485" s="19"/>
      <c r="F485" s="19"/>
      <c r="G485" s="19"/>
      <c r="H485" s="19"/>
      <c r="I485" s="17"/>
      <c r="J485" s="17"/>
      <c r="K485" s="17"/>
      <c r="L485" s="17"/>
      <c r="M485" s="17"/>
      <c r="N485" s="17"/>
    </row>
    <row r="486" spans="2:14" s="14" customFormat="1" hidden="1">
      <c r="B486" s="17"/>
      <c r="C486" s="18"/>
      <c r="D486" s="19"/>
      <c r="E486" s="19"/>
      <c r="F486" s="19"/>
      <c r="G486" s="19"/>
      <c r="H486" s="19"/>
      <c r="I486" s="17"/>
      <c r="J486" s="17"/>
      <c r="K486" s="17"/>
      <c r="L486" s="17"/>
      <c r="M486" s="17"/>
      <c r="N486" s="17"/>
    </row>
    <row r="487" spans="2:14" s="14" customFormat="1" hidden="1">
      <c r="B487" s="17"/>
      <c r="C487" s="18"/>
      <c r="D487" s="19"/>
      <c r="E487" s="19"/>
      <c r="F487" s="19"/>
      <c r="G487" s="19"/>
      <c r="H487" s="19"/>
      <c r="I487" s="17"/>
      <c r="J487" s="17"/>
      <c r="K487" s="17"/>
      <c r="L487" s="17"/>
      <c r="M487" s="17"/>
      <c r="N487" s="17"/>
    </row>
    <row r="488" spans="2:14" s="14" customFormat="1" hidden="1">
      <c r="B488" s="17"/>
      <c r="C488" s="18"/>
      <c r="D488" s="19"/>
      <c r="E488" s="19"/>
      <c r="F488" s="19"/>
      <c r="G488" s="19"/>
      <c r="H488" s="19"/>
      <c r="I488" s="17"/>
      <c r="J488" s="17"/>
      <c r="K488" s="17"/>
      <c r="L488" s="17"/>
      <c r="M488" s="17"/>
      <c r="N488" s="17"/>
    </row>
    <row r="489" spans="2:14" s="14" customFormat="1" hidden="1">
      <c r="B489" s="17"/>
      <c r="C489" s="18"/>
      <c r="D489" s="19"/>
      <c r="E489" s="19"/>
      <c r="F489" s="19"/>
      <c r="G489" s="19"/>
      <c r="H489" s="19"/>
      <c r="I489" s="17"/>
      <c r="J489" s="17"/>
      <c r="K489" s="17"/>
      <c r="L489" s="17"/>
      <c r="M489" s="17"/>
      <c r="N489" s="17"/>
    </row>
    <row r="490" spans="2:14" s="14" customFormat="1" hidden="1">
      <c r="B490" s="17"/>
      <c r="C490" s="18"/>
      <c r="D490" s="19"/>
      <c r="E490" s="19"/>
      <c r="F490" s="19"/>
      <c r="G490" s="19"/>
      <c r="H490" s="19"/>
      <c r="I490" s="17"/>
      <c r="J490" s="17"/>
      <c r="K490" s="17"/>
      <c r="L490" s="17"/>
      <c r="M490" s="17"/>
      <c r="N490" s="17"/>
    </row>
    <row r="491" spans="2:14" s="14" customFormat="1" hidden="1">
      <c r="B491" s="17"/>
      <c r="C491" s="18"/>
      <c r="D491" s="19"/>
      <c r="E491" s="19"/>
      <c r="F491" s="19"/>
      <c r="G491" s="19"/>
      <c r="H491" s="19"/>
      <c r="I491" s="17"/>
      <c r="J491" s="17"/>
      <c r="K491" s="17"/>
      <c r="L491" s="17"/>
      <c r="M491" s="17"/>
      <c r="N491" s="17"/>
    </row>
    <row r="492" spans="2:14" s="14" customFormat="1" hidden="1">
      <c r="B492" s="17"/>
      <c r="C492" s="18"/>
      <c r="D492" s="19"/>
      <c r="E492" s="19"/>
      <c r="F492" s="19"/>
      <c r="G492" s="19"/>
      <c r="H492" s="19"/>
      <c r="I492" s="17"/>
      <c r="J492" s="17"/>
      <c r="K492" s="17"/>
      <c r="L492" s="17"/>
      <c r="M492" s="17"/>
      <c r="N492" s="17"/>
    </row>
    <row r="493" spans="2:14" s="14" customFormat="1" hidden="1">
      <c r="B493" s="17"/>
      <c r="C493" s="18"/>
      <c r="D493" s="19"/>
      <c r="E493" s="19"/>
      <c r="F493" s="19"/>
      <c r="G493" s="19"/>
      <c r="H493" s="19"/>
      <c r="I493" s="17"/>
      <c r="J493" s="17"/>
      <c r="K493" s="17"/>
      <c r="L493" s="17"/>
      <c r="M493" s="17"/>
      <c r="N493" s="17"/>
    </row>
    <row r="494" spans="2:14" s="14" customFormat="1" hidden="1">
      <c r="B494" s="17"/>
      <c r="C494" s="18"/>
      <c r="D494" s="19"/>
      <c r="E494" s="19"/>
      <c r="F494" s="19"/>
      <c r="G494" s="19"/>
      <c r="H494" s="19"/>
      <c r="I494" s="17"/>
      <c r="J494" s="17"/>
      <c r="K494" s="17"/>
      <c r="L494" s="17"/>
      <c r="M494" s="17"/>
      <c r="N494" s="17"/>
    </row>
    <row r="495" spans="2:14" s="14" customFormat="1" hidden="1">
      <c r="B495" s="17"/>
      <c r="C495" s="18"/>
      <c r="D495" s="19"/>
      <c r="E495" s="19"/>
      <c r="F495" s="19"/>
      <c r="G495" s="19"/>
      <c r="H495" s="19"/>
      <c r="I495" s="17"/>
      <c r="J495" s="17"/>
      <c r="K495" s="17"/>
      <c r="L495" s="17"/>
      <c r="M495" s="17"/>
      <c r="N495" s="17"/>
    </row>
    <row r="496" spans="2:14" s="14" customFormat="1" hidden="1">
      <c r="B496" s="17"/>
      <c r="C496" s="18"/>
      <c r="D496" s="19"/>
      <c r="E496" s="19"/>
      <c r="F496" s="19"/>
      <c r="G496" s="19"/>
      <c r="H496" s="19"/>
      <c r="I496" s="17"/>
      <c r="J496" s="17"/>
      <c r="K496" s="17"/>
      <c r="L496" s="17"/>
      <c r="M496" s="17"/>
      <c r="N496" s="17"/>
    </row>
    <row r="497" spans="2:14" s="14" customFormat="1" hidden="1">
      <c r="B497" s="17"/>
      <c r="C497" s="18"/>
      <c r="D497" s="19"/>
      <c r="E497" s="19"/>
      <c r="F497" s="19"/>
      <c r="G497" s="19"/>
      <c r="H497" s="19"/>
      <c r="I497" s="17"/>
      <c r="J497" s="17"/>
      <c r="K497" s="17"/>
      <c r="L497" s="17"/>
      <c r="M497" s="17"/>
      <c r="N497" s="17"/>
    </row>
    <row r="498" spans="2:14" s="14" customFormat="1" hidden="1">
      <c r="B498" s="17"/>
      <c r="C498" s="18"/>
      <c r="D498" s="19"/>
      <c r="E498" s="19"/>
      <c r="F498" s="19"/>
      <c r="G498" s="19"/>
      <c r="H498" s="19"/>
      <c r="I498" s="17"/>
      <c r="J498" s="17"/>
      <c r="K498" s="17"/>
      <c r="L498" s="17"/>
      <c r="M498" s="17"/>
      <c r="N498" s="17"/>
    </row>
    <row r="499" spans="2:14" s="14" customFormat="1" hidden="1">
      <c r="B499" s="17"/>
      <c r="C499" s="18"/>
      <c r="D499" s="19"/>
      <c r="E499" s="19"/>
      <c r="F499" s="19"/>
      <c r="G499" s="19"/>
      <c r="H499" s="19"/>
      <c r="I499" s="17"/>
      <c r="J499" s="17"/>
      <c r="K499" s="17"/>
      <c r="L499" s="17"/>
      <c r="M499" s="17"/>
      <c r="N499" s="17"/>
    </row>
    <row r="500" spans="2:14" s="14" customFormat="1" hidden="1">
      <c r="B500" s="17"/>
      <c r="C500" s="18"/>
      <c r="D500" s="19"/>
      <c r="E500" s="19"/>
      <c r="F500" s="19"/>
      <c r="G500" s="19"/>
      <c r="H500" s="19"/>
      <c r="I500" s="17"/>
      <c r="J500" s="17"/>
      <c r="K500" s="17"/>
      <c r="L500" s="17"/>
      <c r="M500" s="17"/>
      <c r="N500" s="17"/>
    </row>
    <row r="501" spans="2:14" s="14" customFormat="1" hidden="1">
      <c r="B501" s="17"/>
      <c r="C501" s="18"/>
      <c r="D501" s="19"/>
      <c r="E501" s="19"/>
      <c r="F501" s="19"/>
      <c r="G501" s="19"/>
      <c r="H501" s="19"/>
      <c r="I501" s="17"/>
      <c r="J501" s="17"/>
      <c r="K501" s="17"/>
      <c r="L501" s="17"/>
      <c r="M501" s="17"/>
      <c r="N501" s="17"/>
    </row>
    <row r="502" spans="2:14" s="14" customFormat="1" hidden="1">
      <c r="B502" s="17"/>
      <c r="C502" s="18"/>
      <c r="D502" s="19"/>
      <c r="E502" s="19"/>
      <c r="F502" s="19"/>
      <c r="G502" s="19"/>
      <c r="H502" s="19"/>
      <c r="I502" s="17"/>
      <c r="J502" s="17"/>
      <c r="K502" s="17"/>
      <c r="L502" s="17"/>
      <c r="M502" s="17"/>
      <c r="N502" s="17"/>
    </row>
    <row r="503" spans="2:14" s="14" customFormat="1" hidden="1">
      <c r="B503" s="17"/>
      <c r="C503" s="18"/>
      <c r="D503" s="19"/>
      <c r="E503" s="19"/>
      <c r="F503" s="19"/>
      <c r="G503" s="19"/>
      <c r="H503" s="19"/>
      <c r="I503" s="17"/>
      <c r="J503" s="17"/>
      <c r="K503" s="17"/>
      <c r="L503" s="17"/>
      <c r="M503" s="17"/>
      <c r="N503" s="17"/>
    </row>
    <row r="504" spans="2:14" s="14" customFormat="1" hidden="1">
      <c r="B504" s="17"/>
      <c r="C504" s="18"/>
      <c r="D504" s="19"/>
      <c r="E504" s="19"/>
      <c r="F504" s="19"/>
      <c r="G504" s="19"/>
      <c r="H504" s="19"/>
      <c r="I504" s="17"/>
      <c r="J504" s="17"/>
      <c r="K504" s="17"/>
      <c r="L504" s="17"/>
      <c r="M504" s="17"/>
      <c r="N504" s="17"/>
    </row>
    <row r="505" spans="2:14" s="14" customFormat="1" hidden="1">
      <c r="B505" s="17"/>
      <c r="C505" s="18"/>
      <c r="D505" s="19"/>
      <c r="E505" s="19"/>
      <c r="F505" s="19"/>
      <c r="G505" s="19"/>
      <c r="H505" s="19"/>
      <c r="I505" s="17"/>
      <c r="J505" s="17"/>
      <c r="K505" s="17"/>
      <c r="L505" s="17"/>
      <c r="M505" s="17"/>
      <c r="N505" s="17"/>
    </row>
    <row r="506" spans="2:14" s="14" customFormat="1" hidden="1">
      <c r="B506" s="17"/>
      <c r="C506" s="18"/>
      <c r="D506" s="19"/>
      <c r="E506" s="19"/>
      <c r="F506" s="19"/>
      <c r="G506" s="19"/>
      <c r="H506" s="19"/>
      <c r="I506" s="17"/>
      <c r="J506" s="17"/>
      <c r="K506" s="17"/>
      <c r="L506" s="17"/>
      <c r="M506" s="17"/>
      <c r="N506" s="17"/>
    </row>
    <row r="507" spans="2:14" s="14" customFormat="1" hidden="1">
      <c r="B507" s="17"/>
      <c r="C507" s="18"/>
      <c r="D507" s="19"/>
      <c r="E507" s="19"/>
      <c r="F507" s="19"/>
      <c r="G507" s="19"/>
      <c r="H507" s="19"/>
      <c r="I507" s="17"/>
      <c r="J507" s="17"/>
      <c r="K507" s="17"/>
      <c r="L507" s="17"/>
      <c r="M507" s="17"/>
      <c r="N507" s="17"/>
    </row>
    <row r="508" spans="2:14" s="14" customFormat="1" hidden="1">
      <c r="B508" s="17"/>
      <c r="C508" s="18"/>
      <c r="D508" s="19"/>
      <c r="E508" s="19"/>
      <c r="F508" s="19"/>
      <c r="G508" s="19"/>
      <c r="H508" s="19"/>
      <c r="I508" s="17"/>
      <c r="J508" s="17"/>
      <c r="K508" s="17"/>
      <c r="L508" s="17"/>
      <c r="M508" s="17"/>
      <c r="N508" s="17"/>
    </row>
    <row r="509" spans="2:14" s="14" customFormat="1" hidden="1">
      <c r="B509" s="17"/>
      <c r="C509" s="18"/>
      <c r="D509" s="19"/>
      <c r="E509" s="19"/>
      <c r="F509" s="19"/>
      <c r="G509" s="19"/>
      <c r="H509" s="19"/>
      <c r="I509" s="17"/>
      <c r="J509" s="17"/>
      <c r="K509" s="17"/>
      <c r="L509" s="17"/>
      <c r="M509" s="17"/>
      <c r="N509" s="17"/>
    </row>
    <row r="510" spans="2:14" s="14" customFormat="1" hidden="1">
      <c r="B510" s="17"/>
      <c r="C510" s="18"/>
      <c r="D510" s="19"/>
      <c r="E510" s="19"/>
      <c r="F510" s="19"/>
      <c r="G510" s="19"/>
      <c r="H510" s="19"/>
      <c r="I510" s="17"/>
      <c r="J510" s="17"/>
      <c r="K510" s="17"/>
      <c r="L510" s="17"/>
      <c r="M510" s="17"/>
      <c r="N510" s="17"/>
    </row>
    <row r="511" spans="2:14" s="14" customFormat="1" hidden="1">
      <c r="B511" s="17"/>
      <c r="C511" s="18"/>
      <c r="D511" s="19"/>
      <c r="E511" s="19"/>
      <c r="F511" s="19"/>
      <c r="G511" s="19"/>
      <c r="H511" s="19"/>
      <c r="I511" s="17"/>
      <c r="J511" s="17"/>
      <c r="K511" s="17"/>
      <c r="L511" s="17"/>
      <c r="M511" s="17"/>
      <c r="N511" s="17"/>
    </row>
    <row r="512" spans="2:14" s="14" customFormat="1" hidden="1">
      <c r="B512" s="17"/>
      <c r="C512" s="18"/>
      <c r="D512" s="19"/>
      <c r="E512" s="19"/>
      <c r="F512" s="19"/>
      <c r="G512" s="19"/>
      <c r="H512" s="19"/>
      <c r="I512" s="17"/>
      <c r="J512" s="17"/>
      <c r="K512" s="17"/>
      <c r="L512" s="17"/>
      <c r="M512" s="17"/>
      <c r="N512" s="17"/>
    </row>
    <row r="513" spans="2:14" s="14" customFormat="1" hidden="1">
      <c r="B513" s="17"/>
      <c r="C513" s="18"/>
      <c r="D513" s="19"/>
      <c r="E513" s="19"/>
      <c r="F513" s="19"/>
      <c r="G513" s="19"/>
      <c r="H513" s="19"/>
      <c r="I513" s="17"/>
      <c r="J513" s="17"/>
      <c r="K513" s="17"/>
      <c r="L513" s="17"/>
      <c r="M513" s="17"/>
      <c r="N513" s="17"/>
    </row>
    <row r="514" spans="2:14" s="14" customFormat="1" hidden="1">
      <c r="B514" s="17"/>
      <c r="C514" s="18"/>
      <c r="D514" s="19"/>
      <c r="E514" s="19"/>
      <c r="F514" s="19"/>
      <c r="G514" s="19"/>
      <c r="H514" s="19"/>
      <c r="I514" s="17"/>
      <c r="J514" s="17"/>
      <c r="K514" s="17"/>
      <c r="L514" s="17"/>
      <c r="M514" s="17"/>
      <c r="N514" s="17"/>
    </row>
    <row r="515" spans="2:14" s="14" customFormat="1" hidden="1">
      <c r="B515" s="17"/>
      <c r="C515" s="18"/>
      <c r="D515" s="19"/>
      <c r="E515" s="19"/>
      <c r="F515" s="19"/>
      <c r="G515" s="19"/>
      <c r="H515" s="19"/>
      <c r="I515" s="17"/>
      <c r="J515" s="17"/>
      <c r="K515" s="17"/>
      <c r="L515" s="17"/>
      <c r="M515" s="17"/>
      <c r="N515" s="17"/>
    </row>
    <row r="516" spans="2:14" s="14" customFormat="1" hidden="1">
      <c r="B516" s="17"/>
      <c r="C516" s="18"/>
      <c r="D516" s="19"/>
      <c r="E516" s="19"/>
      <c r="F516" s="19"/>
      <c r="G516" s="19"/>
      <c r="H516" s="19"/>
      <c r="I516" s="17"/>
      <c r="J516" s="17"/>
      <c r="K516" s="17"/>
      <c r="L516" s="17"/>
      <c r="M516" s="17"/>
      <c r="N516" s="17"/>
    </row>
    <row r="517" spans="2:14" s="14" customFormat="1" hidden="1">
      <c r="B517" s="17"/>
      <c r="C517" s="18"/>
      <c r="D517" s="19"/>
      <c r="E517" s="19"/>
      <c r="F517" s="19"/>
      <c r="G517" s="19"/>
      <c r="H517" s="19"/>
      <c r="I517" s="17"/>
      <c r="J517" s="17"/>
      <c r="K517" s="17"/>
      <c r="L517" s="17"/>
      <c r="M517" s="17"/>
      <c r="N517" s="17"/>
    </row>
    <row r="518" spans="2:14" s="14" customFormat="1" hidden="1">
      <c r="B518" s="17"/>
      <c r="C518" s="18"/>
      <c r="D518" s="19"/>
      <c r="E518" s="19"/>
      <c r="F518" s="19"/>
      <c r="G518" s="19"/>
      <c r="H518" s="19"/>
      <c r="I518" s="17"/>
      <c r="J518" s="17"/>
      <c r="K518" s="17"/>
      <c r="L518" s="17"/>
      <c r="M518" s="17"/>
      <c r="N518" s="17"/>
    </row>
    <row r="519" spans="2:14" s="14" customFormat="1" hidden="1">
      <c r="B519" s="17"/>
      <c r="C519" s="18"/>
      <c r="D519" s="19"/>
      <c r="E519" s="19"/>
      <c r="F519" s="19"/>
      <c r="G519" s="19"/>
      <c r="H519" s="19"/>
      <c r="I519" s="17"/>
      <c r="J519" s="17"/>
      <c r="K519" s="17"/>
      <c r="L519" s="17"/>
      <c r="M519" s="17"/>
      <c r="N519" s="17"/>
    </row>
    <row r="520" spans="2:14" s="14" customFormat="1" hidden="1">
      <c r="B520" s="17"/>
      <c r="C520" s="18"/>
      <c r="D520" s="19"/>
      <c r="E520" s="19"/>
      <c r="F520" s="19"/>
      <c r="G520" s="19"/>
      <c r="H520" s="19"/>
      <c r="I520" s="17"/>
      <c r="J520" s="17"/>
      <c r="K520" s="17"/>
      <c r="L520" s="17"/>
      <c r="M520" s="17"/>
      <c r="N520" s="17"/>
    </row>
    <row r="521" spans="2:14" s="14" customFormat="1" hidden="1">
      <c r="B521" s="17"/>
      <c r="C521" s="18"/>
      <c r="D521" s="19"/>
      <c r="E521" s="19"/>
      <c r="F521" s="19"/>
      <c r="G521" s="19"/>
      <c r="H521" s="19"/>
      <c r="I521" s="17"/>
      <c r="J521" s="17"/>
      <c r="K521" s="17"/>
      <c r="L521" s="17"/>
      <c r="M521" s="17"/>
      <c r="N521" s="17"/>
    </row>
    <row r="522" spans="2:14" s="14" customFormat="1" hidden="1">
      <c r="B522" s="17"/>
      <c r="C522" s="18"/>
      <c r="D522" s="19"/>
      <c r="E522" s="19"/>
      <c r="F522" s="19"/>
      <c r="G522" s="19"/>
      <c r="H522" s="19"/>
      <c r="I522" s="17"/>
      <c r="J522" s="17"/>
      <c r="K522" s="17"/>
      <c r="L522" s="17"/>
      <c r="M522" s="17"/>
      <c r="N522" s="17"/>
    </row>
    <row r="523" spans="2:14" s="14" customFormat="1" hidden="1">
      <c r="B523" s="17"/>
      <c r="C523" s="18"/>
      <c r="D523" s="19"/>
      <c r="E523" s="19"/>
      <c r="F523" s="19"/>
      <c r="G523" s="19"/>
      <c r="H523" s="19"/>
      <c r="I523" s="17"/>
      <c r="J523" s="17"/>
      <c r="K523" s="17"/>
      <c r="L523" s="17"/>
      <c r="M523" s="17"/>
      <c r="N523" s="17"/>
    </row>
    <row r="524" spans="2:14" s="14" customFormat="1" hidden="1">
      <c r="B524" s="17"/>
      <c r="C524" s="18"/>
      <c r="D524" s="19"/>
      <c r="E524" s="19"/>
      <c r="F524" s="19"/>
      <c r="G524" s="19"/>
      <c r="H524" s="19"/>
      <c r="I524" s="17"/>
      <c r="J524" s="17"/>
      <c r="K524" s="17"/>
      <c r="L524" s="17"/>
      <c r="M524" s="17"/>
      <c r="N524" s="17"/>
    </row>
    <row r="525" spans="2:14" s="14" customFormat="1" hidden="1">
      <c r="B525" s="17"/>
      <c r="C525" s="18"/>
      <c r="D525" s="19"/>
      <c r="E525" s="19"/>
      <c r="F525" s="19"/>
      <c r="G525" s="19"/>
      <c r="H525" s="19"/>
      <c r="I525" s="17"/>
      <c r="J525" s="17"/>
      <c r="K525" s="17"/>
      <c r="L525" s="17"/>
      <c r="M525" s="17"/>
      <c r="N525" s="17"/>
    </row>
    <row r="526" spans="2:14" s="14" customFormat="1" hidden="1">
      <c r="B526" s="17"/>
      <c r="C526" s="18"/>
      <c r="D526" s="19"/>
      <c r="E526" s="19"/>
      <c r="F526" s="19"/>
      <c r="G526" s="19"/>
      <c r="H526" s="19"/>
      <c r="I526" s="17"/>
      <c r="J526" s="17"/>
      <c r="K526" s="17"/>
      <c r="L526" s="17"/>
      <c r="M526" s="17"/>
      <c r="N526" s="17"/>
    </row>
    <row r="527" spans="2:14" s="14" customFormat="1" hidden="1">
      <c r="B527" s="17"/>
      <c r="C527" s="18"/>
      <c r="D527" s="19"/>
      <c r="E527" s="19"/>
      <c r="F527" s="19"/>
      <c r="G527" s="19"/>
      <c r="H527" s="19"/>
      <c r="I527" s="17"/>
      <c r="J527" s="17"/>
      <c r="K527" s="17"/>
      <c r="L527" s="17"/>
      <c r="M527" s="17"/>
      <c r="N527" s="17"/>
    </row>
    <row r="528" spans="2:14" s="14" customFormat="1" hidden="1">
      <c r="B528" s="17"/>
      <c r="C528" s="18"/>
      <c r="D528" s="19"/>
      <c r="E528" s="19"/>
      <c r="F528" s="19"/>
      <c r="G528" s="19"/>
      <c r="H528" s="19"/>
      <c r="I528" s="17"/>
      <c r="J528" s="17"/>
      <c r="K528" s="17"/>
      <c r="L528" s="17"/>
      <c r="M528" s="17"/>
      <c r="N528" s="17"/>
    </row>
    <row r="529" spans="2:14" s="14" customFormat="1" hidden="1">
      <c r="B529" s="17"/>
      <c r="C529" s="18"/>
      <c r="D529" s="19"/>
      <c r="E529" s="19"/>
      <c r="F529" s="19"/>
      <c r="G529" s="19"/>
      <c r="H529" s="19"/>
      <c r="I529" s="17"/>
      <c r="J529" s="17"/>
      <c r="K529" s="17"/>
      <c r="L529" s="17"/>
      <c r="M529" s="17"/>
      <c r="N529" s="17"/>
    </row>
    <row r="530" spans="2:14" s="14" customFormat="1" hidden="1">
      <c r="B530" s="17"/>
      <c r="C530" s="18"/>
      <c r="D530" s="19"/>
      <c r="E530" s="19"/>
      <c r="F530" s="19"/>
      <c r="G530" s="19"/>
      <c r="H530" s="19"/>
      <c r="I530" s="17"/>
      <c r="J530" s="17"/>
      <c r="K530" s="17"/>
      <c r="L530" s="17"/>
      <c r="M530" s="17"/>
      <c r="N530" s="17"/>
    </row>
    <row r="531" spans="2:14" s="14" customFormat="1" hidden="1">
      <c r="B531" s="17"/>
      <c r="C531" s="18"/>
      <c r="D531" s="19"/>
      <c r="E531" s="19"/>
      <c r="F531" s="19"/>
      <c r="G531" s="19"/>
      <c r="H531" s="19"/>
      <c r="I531" s="17"/>
      <c r="J531" s="17"/>
      <c r="K531" s="17"/>
      <c r="L531" s="17"/>
      <c r="M531" s="17"/>
      <c r="N531" s="17"/>
    </row>
    <row r="532" spans="2:14" s="14" customFormat="1" hidden="1">
      <c r="B532" s="17"/>
      <c r="C532" s="18"/>
      <c r="D532" s="19"/>
      <c r="E532" s="19"/>
      <c r="F532" s="19"/>
      <c r="G532" s="19"/>
      <c r="H532" s="19"/>
      <c r="I532" s="17"/>
      <c r="J532" s="17"/>
      <c r="K532" s="17"/>
      <c r="L532" s="17"/>
      <c r="M532" s="17"/>
      <c r="N532" s="17"/>
    </row>
    <row r="533" spans="2:14" s="14" customFormat="1" hidden="1">
      <c r="B533" s="17"/>
      <c r="C533" s="18"/>
      <c r="D533" s="19"/>
      <c r="E533" s="19"/>
      <c r="F533" s="19"/>
      <c r="G533" s="19"/>
      <c r="H533" s="19"/>
      <c r="I533" s="17"/>
      <c r="J533" s="17"/>
      <c r="K533" s="17"/>
      <c r="L533" s="17"/>
      <c r="M533" s="17"/>
      <c r="N533" s="17"/>
    </row>
    <row r="534" spans="2:14" s="14" customFormat="1" hidden="1">
      <c r="B534" s="17"/>
      <c r="C534" s="18"/>
      <c r="D534" s="19"/>
      <c r="E534" s="19"/>
      <c r="F534" s="19"/>
      <c r="G534" s="19"/>
      <c r="H534" s="19"/>
      <c r="I534" s="17"/>
      <c r="J534" s="17"/>
      <c r="K534" s="17"/>
      <c r="L534" s="17"/>
      <c r="M534" s="17"/>
      <c r="N534" s="17"/>
    </row>
    <row r="535" spans="2:14" s="14" customFormat="1" hidden="1">
      <c r="B535" s="17"/>
      <c r="C535" s="18"/>
      <c r="D535" s="19"/>
      <c r="E535" s="19"/>
      <c r="F535" s="19"/>
      <c r="G535" s="19"/>
      <c r="H535" s="19"/>
      <c r="I535" s="17"/>
      <c r="J535" s="17"/>
      <c r="K535" s="17"/>
      <c r="L535" s="17"/>
      <c r="M535" s="17"/>
      <c r="N535" s="17"/>
    </row>
    <row r="536" spans="2:14" s="14" customFormat="1" hidden="1">
      <c r="B536" s="17"/>
      <c r="C536" s="18"/>
      <c r="D536" s="19"/>
      <c r="E536" s="19"/>
      <c r="F536" s="19"/>
      <c r="G536" s="19"/>
      <c r="H536" s="19"/>
      <c r="I536" s="17"/>
      <c r="J536" s="17"/>
      <c r="K536" s="17"/>
      <c r="L536" s="17"/>
      <c r="M536" s="17"/>
      <c r="N536" s="17"/>
    </row>
    <row r="537" spans="2:14" s="14" customFormat="1" hidden="1">
      <c r="B537" s="17"/>
      <c r="C537" s="18"/>
      <c r="D537" s="19"/>
      <c r="E537" s="19"/>
      <c r="F537" s="19"/>
      <c r="G537" s="19"/>
      <c r="H537" s="19"/>
      <c r="I537" s="17"/>
      <c r="J537" s="17"/>
      <c r="K537" s="17"/>
      <c r="L537" s="17"/>
      <c r="M537" s="17"/>
      <c r="N537" s="17"/>
    </row>
    <row r="538" spans="2:14" s="14" customFormat="1" hidden="1">
      <c r="B538" s="17"/>
      <c r="C538" s="18"/>
      <c r="D538" s="19"/>
      <c r="E538" s="19"/>
      <c r="F538" s="19"/>
      <c r="G538" s="19"/>
      <c r="H538" s="19"/>
      <c r="I538" s="17"/>
      <c r="J538" s="17"/>
      <c r="K538" s="17"/>
      <c r="L538" s="17"/>
      <c r="M538" s="17"/>
      <c r="N538" s="17"/>
    </row>
    <row r="539" spans="2:14" s="14" customFormat="1" hidden="1">
      <c r="B539" s="17"/>
      <c r="C539" s="18"/>
      <c r="D539" s="19"/>
      <c r="E539" s="19"/>
      <c r="F539" s="19"/>
      <c r="G539" s="19"/>
      <c r="H539" s="19"/>
      <c r="I539" s="17"/>
      <c r="J539" s="17"/>
      <c r="K539" s="17"/>
      <c r="L539" s="17"/>
      <c r="M539" s="17"/>
      <c r="N539" s="17"/>
    </row>
    <row r="540" spans="2:14" s="14" customFormat="1" hidden="1">
      <c r="B540" s="17"/>
      <c r="C540" s="18"/>
      <c r="D540" s="19"/>
      <c r="E540" s="19"/>
      <c r="F540" s="19"/>
      <c r="G540" s="19"/>
      <c r="H540" s="19"/>
      <c r="I540" s="17"/>
      <c r="J540" s="17"/>
      <c r="K540" s="17"/>
      <c r="L540" s="17"/>
      <c r="M540" s="17"/>
      <c r="N540" s="17"/>
    </row>
    <row r="541" spans="2:14" s="14" customFormat="1" hidden="1">
      <c r="B541" s="17"/>
      <c r="C541" s="18"/>
      <c r="D541" s="19"/>
      <c r="E541" s="19"/>
      <c r="F541" s="19"/>
      <c r="G541" s="19"/>
      <c r="H541" s="19"/>
      <c r="I541" s="17"/>
      <c r="J541" s="17"/>
      <c r="K541" s="17"/>
      <c r="L541" s="17"/>
      <c r="M541" s="17"/>
      <c r="N541" s="17"/>
    </row>
    <row r="542" spans="2:14" s="14" customFormat="1" hidden="1">
      <c r="B542" s="17"/>
      <c r="C542" s="18"/>
      <c r="D542" s="19"/>
      <c r="E542" s="19"/>
      <c r="F542" s="19"/>
      <c r="G542" s="19"/>
      <c r="H542" s="19"/>
      <c r="I542" s="17"/>
      <c r="J542" s="17"/>
      <c r="K542" s="17"/>
      <c r="L542" s="17"/>
      <c r="M542" s="17"/>
      <c r="N542" s="17"/>
    </row>
    <row r="543" spans="2:14" s="14" customFormat="1" hidden="1">
      <c r="B543" s="17"/>
      <c r="C543" s="18"/>
      <c r="D543" s="19"/>
      <c r="E543" s="19"/>
      <c r="F543" s="19"/>
      <c r="G543" s="19"/>
      <c r="H543" s="19"/>
      <c r="I543" s="17"/>
      <c r="J543" s="17"/>
      <c r="K543" s="17"/>
      <c r="L543" s="17"/>
      <c r="M543" s="17"/>
      <c r="N543" s="17"/>
    </row>
    <row r="544" spans="2:14" s="14" customFormat="1" hidden="1">
      <c r="B544" s="17"/>
      <c r="C544" s="18"/>
      <c r="D544" s="19"/>
      <c r="E544" s="19"/>
      <c r="F544" s="19"/>
      <c r="G544" s="19"/>
      <c r="H544" s="19"/>
      <c r="I544" s="17"/>
      <c r="J544" s="17"/>
      <c r="K544" s="17"/>
      <c r="L544" s="17"/>
      <c r="M544" s="17"/>
      <c r="N544" s="17"/>
    </row>
    <row r="545" spans="2:14" s="14" customFormat="1" hidden="1">
      <c r="B545" s="17"/>
      <c r="C545" s="18"/>
      <c r="D545" s="19"/>
      <c r="E545" s="19"/>
      <c r="F545" s="19"/>
      <c r="G545" s="19"/>
      <c r="H545" s="19"/>
      <c r="I545" s="17"/>
      <c r="J545" s="17"/>
      <c r="K545" s="17"/>
      <c r="L545" s="17"/>
      <c r="M545" s="17"/>
      <c r="N545" s="17"/>
    </row>
    <row r="546" spans="2:14" s="14" customFormat="1" hidden="1">
      <c r="B546" s="17"/>
      <c r="C546" s="18"/>
      <c r="D546" s="19"/>
      <c r="E546" s="19"/>
      <c r="F546" s="19"/>
      <c r="G546" s="19"/>
      <c r="H546" s="19"/>
      <c r="I546" s="17"/>
      <c r="J546" s="17"/>
      <c r="K546" s="17"/>
      <c r="L546" s="17"/>
      <c r="M546" s="17"/>
      <c r="N546" s="17"/>
    </row>
    <row r="547" spans="2:14" s="14" customFormat="1" hidden="1">
      <c r="B547" s="17"/>
      <c r="C547" s="18"/>
      <c r="D547" s="19"/>
      <c r="E547" s="19"/>
      <c r="F547" s="19"/>
      <c r="G547" s="19"/>
      <c r="H547" s="19"/>
      <c r="I547" s="17"/>
      <c r="J547" s="17"/>
      <c r="K547" s="17"/>
      <c r="L547" s="17"/>
      <c r="M547" s="17"/>
      <c r="N547" s="17"/>
    </row>
    <row r="548" spans="2:14" s="14" customFormat="1" hidden="1">
      <c r="B548" s="17"/>
      <c r="C548" s="18"/>
      <c r="D548" s="19"/>
      <c r="E548" s="19"/>
      <c r="F548" s="19"/>
      <c r="G548" s="19"/>
      <c r="H548" s="19"/>
      <c r="I548" s="17"/>
      <c r="J548" s="17"/>
      <c r="K548" s="17"/>
      <c r="L548" s="17"/>
      <c r="M548" s="17"/>
      <c r="N548" s="17"/>
    </row>
    <row r="549" spans="2:14" s="14" customFormat="1" hidden="1">
      <c r="B549" s="17"/>
      <c r="C549" s="18"/>
      <c r="D549" s="19"/>
      <c r="E549" s="19"/>
      <c r="F549" s="19"/>
      <c r="G549" s="19"/>
      <c r="H549" s="19"/>
      <c r="I549" s="17"/>
      <c r="J549" s="17"/>
      <c r="K549" s="17"/>
      <c r="L549" s="17"/>
      <c r="M549" s="17"/>
      <c r="N549" s="17"/>
    </row>
    <row r="550" spans="2:14" s="14" customFormat="1" hidden="1">
      <c r="B550" s="17"/>
      <c r="C550" s="18"/>
      <c r="D550" s="19"/>
      <c r="E550" s="19"/>
      <c r="F550" s="19"/>
      <c r="G550" s="19"/>
      <c r="H550" s="19"/>
      <c r="I550" s="17"/>
      <c r="J550" s="17"/>
      <c r="K550" s="17"/>
      <c r="L550" s="17"/>
      <c r="M550" s="17"/>
      <c r="N550" s="17"/>
    </row>
    <row r="551" spans="2:14" s="14" customFormat="1" hidden="1">
      <c r="B551" s="17"/>
      <c r="C551" s="18"/>
      <c r="D551" s="19"/>
      <c r="E551" s="19"/>
      <c r="F551" s="19"/>
      <c r="G551" s="19"/>
      <c r="H551" s="19"/>
      <c r="I551" s="17"/>
      <c r="J551" s="17"/>
      <c r="K551" s="17"/>
      <c r="L551" s="17"/>
      <c r="M551" s="17"/>
      <c r="N551" s="17"/>
    </row>
    <row r="552" spans="2:14" s="14" customFormat="1" hidden="1">
      <c r="B552" s="17"/>
      <c r="C552" s="18"/>
      <c r="D552" s="19"/>
      <c r="E552" s="19"/>
      <c r="F552" s="19"/>
      <c r="G552" s="19"/>
      <c r="H552" s="19"/>
      <c r="I552" s="17"/>
      <c r="J552" s="17"/>
      <c r="K552" s="17"/>
      <c r="L552" s="17"/>
      <c r="M552" s="17"/>
      <c r="N552" s="17"/>
    </row>
    <row r="553" spans="2:14" s="14" customFormat="1" hidden="1">
      <c r="B553" s="17"/>
      <c r="C553" s="18"/>
      <c r="D553" s="19"/>
      <c r="E553" s="19"/>
      <c r="F553" s="19"/>
      <c r="G553" s="19"/>
      <c r="H553" s="19"/>
      <c r="I553" s="17"/>
      <c r="J553" s="17"/>
      <c r="K553" s="17"/>
      <c r="L553" s="17"/>
      <c r="M553" s="17"/>
      <c r="N553" s="17"/>
    </row>
    <row r="554" spans="2:14" s="14" customFormat="1" hidden="1">
      <c r="B554" s="17"/>
      <c r="C554" s="18"/>
      <c r="D554" s="19"/>
      <c r="E554" s="19"/>
      <c r="F554" s="19"/>
      <c r="G554" s="19"/>
      <c r="H554" s="19"/>
      <c r="I554" s="17"/>
      <c r="J554" s="17"/>
      <c r="K554" s="17"/>
      <c r="L554" s="17"/>
      <c r="M554" s="17"/>
      <c r="N554" s="17"/>
    </row>
    <row r="555" spans="2:14" s="14" customFormat="1" hidden="1">
      <c r="B555" s="17"/>
      <c r="C555" s="18"/>
      <c r="D555" s="19"/>
      <c r="E555" s="19"/>
      <c r="F555" s="19"/>
      <c r="G555" s="19"/>
      <c r="H555" s="19"/>
      <c r="I555" s="17"/>
      <c r="J555" s="17"/>
      <c r="K555" s="17"/>
      <c r="L555" s="17"/>
      <c r="M555" s="17"/>
      <c r="N555" s="17"/>
    </row>
    <row r="556" spans="2:14" s="14" customFormat="1" hidden="1">
      <c r="B556" s="17"/>
      <c r="C556" s="18"/>
      <c r="D556" s="19"/>
      <c r="E556" s="19"/>
      <c r="F556" s="19"/>
      <c r="G556" s="19"/>
      <c r="H556" s="19"/>
      <c r="I556" s="17"/>
      <c r="J556" s="17"/>
      <c r="K556" s="17"/>
      <c r="L556" s="17"/>
      <c r="M556" s="17"/>
      <c r="N556" s="17"/>
    </row>
    <row r="557" spans="2:14" s="14" customFormat="1" hidden="1">
      <c r="B557" s="17"/>
      <c r="C557" s="18"/>
      <c r="D557" s="19"/>
      <c r="E557" s="19"/>
      <c r="F557" s="19"/>
      <c r="G557" s="19"/>
      <c r="H557" s="19"/>
      <c r="I557" s="17"/>
      <c r="J557" s="17"/>
      <c r="K557" s="17"/>
      <c r="L557" s="17"/>
      <c r="M557" s="17"/>
      <c r="N557" s="17"/>
    </row>
    <row r="558" spans="2:14" s="14" customFormat="1" hidden="1">
      <c r="B558" s="17"/>
      <c r="C558" s="18"/>
      <c r="D558" s="19"/>
      <c r="E558" s="19"/>
      <c r="F558" s="19"/>
      <c r="G558" s="19"/>
      <c r="H558" s="19"/>
      <c r="I558" s="17"/>
      <c r="J558" s="17"/>
      <c r="K558" s="17"/>
      <c r="L558" s="17"/>
      <c r="M558" s="17"/>
      <c r="N558" s="17"/>
    </row>
    <row r="559" spans="2:14" s="14" customFormat="1" hidden="1">
      <c r="B559" s="17"/>
      <c r="C559" s="18"/>
      <c r="D559" s="19"/>
      <c r="E559" s="19"/>
      <c r="F559" s="19"/>
      <c r="G559" s="19"/>
      <c r="H559" s="19"/>
      <c r="I559" s="17"/>
      <c r="J559" s="17"/>
      <c r="K559" s="17"/>
      <c r="L559" s="17"/>
      <c r="M559" s="17"/>
      <c r="N559" s="17"/>
    </row>
    <row r="560" spans="2:14" s="14" customFormat="1" hidden="1">
      <c r="B560" s="17"/>
      <c r="C560" s="18"/>
      <c r="D560" s="19"/>
      <c r="E560" s="19"/>
      <c r="F560" s="19"/>
      <c r="G560" s="19"/>
      <c r="H560" s="19"/>
      <c r="I560" s="17"/>
      <c r="J560" s="17"/>
      <c r="K560" s="17"/>
      <c r="L560" s="17"/>
      <c r="M560" s="17"/>
      <c r="N560" s="17"/>
    </row>
    <row r="561" spans="2:14" s="14" customFormat="1" hidden="1">
      <c r="B561" s="17"/>
      <c r="C561" s="18"/>
      <c r="D561" s="19"/>
      <c r="E561" s="19"/>
      <c r="F561" s="19"/>
      <c r="G561" s="19"/>
      <c r="H561" s="19"/>
      <c r="I561" s="17"/>
      <c r="J561" s="17"/>
      <c r="K561" s="17"/>
      <c r="L561" s="17"/>
      <c r="M561" s="17"/>
      <c r="N561" s="17"/>
    </row>
    <row r="562" spans="2:14" s="14" customFormat="1" hidden="1">
      <c r="B562" s="17"/>
      <c r="C562" s="18"/>
      <c r="D562" s="19"/>
      <c r="E562" s="19"/>
      <c r="F562" s="19"/>
      <c r="G562" s="19"/>
      <c r="H562" s="19"/>
      <c r="I562" s="17"/>
      <c r="J562" s="17"/>
      <c r="K562" s="17"/>
      <c r="L562" s="17"/>
      <c r="M562" s="17"/>
      <c r="N562" s="17"/>
    </row>
    <row r="563" spans="2:14" s="14" customFormat="1" hidden="1">
      <c r="B563" s="17"/>
      <c r="C563" s="18"/>
      <c r="D563" s="19"/>
      <c r="E563" s="19"/>
      <c r="F563" s="19"/>
      <c r="G563" s="19"/>
      <c r="H563" s="19"/>
      <c r="I563" s="17"/>
      <c r="J563" s="17"/>
      <c r="K563" s="17"/>
      <c r="L563" s="17"/>
      <c r="M563" s="17"/>
      <c r="N563" s="17"/>
    </row>
    <row r="564" spans="2:14" s="14" customFormat="1" hidden="1">
      <c r="B564" s="17"/>
      <c r="C564" s="18"/>
      <c r="D564" s="19"/>
      <c r="E564" s="19"/>
      <c r="F564" s="19"/>
      <c r="G564" s="19"/>
      <c r="H564" s="19"/>
      <c r="I564" s="17"/>
      <c r="J564" s="17"/>
      <c r="K564" s="17"/>
      <c r="L564" s="17"/>
      <c r="M564" s="17"/>
      <c r="N564" s="17"/>
    </row>
    <row r="565" spans="2:14" s="14" customFormat="1" hidden="1">
      <c r="B565" s="17"/>
      <c r="C565" s="18"/>
      <c r="D565" s="19"/>
      <c r="E565" s="19"/>
      <c r="F565" s="19"/>
      <c r="G565" s="19"/>
      <c r="H565" s="19"/>
      <c r="I565" s="17"/>
      <c r="J565" s="17"/>
      <c r="K565" s="17"/>
      <c r="L565" s="17"/>
      <c r="M565" s="17"/>
      <c r="N565" s="17"/>
    </row>
    <row r="566" spans="2:14" s="14" customFormat="1" hidden="1">
      <c r="B566" s="17"/>
      <c r="C566" s="18"/>
      <c r="D566" s="19"/>
      <c r="E566" s="19"/>
      <c r="F566" s="19"/>
      <c r="G566" s="19"/>
      <c r="H566" s="19"/>
      <c r="I566" s="17"/>
      <c r="J566" s="17"/>
      <c r="K566" s="17"/>
      <c r="L566" s="17"/>
      <c r="M566" s="17"/>
      <c r="N566" s="17"/>
    </row>
    <row r="567" spans="2:14" s="14" customFormat="1" hidden="1">
      <c r="B567" s="17"/>
      <c r="C567" s="18"/>
      <c r="D567" s="19"/>
      <c r="E567" s="19"/>
      <c r="F567" s="19"/>
      <c r="G567" s="19"/>
      <c r="H567" s="19"/>
      <c r="I567" s="17"/>
      <c r="J567" s="17"/>
      <c r="K567" s="17"/>
      <c r="L567" s="17"/>
      <c r="M567" s="17"/>
      <c r="N567" s="17"/>
    </row>
    <row r="568" spans="2:14" s="14" customFormat="1" hidden="1">
      <c r="B568" s="17"/>
      <c r="C568" s="18"/>
      <c r="D568" s="19"/>
      <c r="E568" s="19"/>
      <c r="F568" s="19"/>
      <c r="G568" s="19"/>
      <c r="H568" s="19"/>
      <c r="I568" s="17"/>
      <c r="J568" s="17"/>
      <c r="K568" s="17"/>
      <c r="L568" s="17"/>
      <c r="M568" s="17"/>
      <c r="N568" s="17"/>
    </row>
    <row r="569" spans="2:14" s="14" customFormat="1" hidden="1">
      <c r="B569" s="17"/>
      <c r="C569" s="18"/>
      <c r="D569" s="19"/>
      <c r="E569" s="19"/>
      <c r="F569" s="19"/>
      <c r="G569" s="19"/>
      <c r="H569" s="19"/>
      <c r="I569" s="17"/>
      <c r="J569" s="17"/>
      <c r="K569" s="17"/>
      <c r="L569" s="17"/>
      <c r="M569" s="17"/>
      <c r="N569" s="17"/>
    </row>
    <row r="570" spans="2:14" s="14" customFormat="1" hidden="1">
      <c r="B570" s="17"/>
      <c r="C570" s="18"/>
      <c r="D570" s="19"/>
      <c r="E570" s="19"/>
      <c r="F570" s="19"/>
      <c r="G570" s="19"/>
      <c r="H570" s="19"/>
      <c r="I570" s="17"/>
      <c r="J570" s="17"/>
      <c r="K570" s="17"/>
      <c r="L570" s="17"/>
      <c r="M570" s="17"/>
      <c r="N570" s="17"/>
    </row>
    <row r="571" spans="2:14" s="14" customFormat="1" hidden="1">
      <c r="B571" s="17"/>
      <c r="C571" s="18"/>
      <c r="D571" s="19"/>
      <c r="E571" s="19"/>
      <c r="F571" s="19"/>
      <c r="G571" s="19"/>
      <c r="H571" s="19"/>
      <c r="I571" s="17"/>
      <c r="J571" s="17"/>
      <c r="K571" s="17"/>
      <c r="L571" s="17"/>
      <c r="M571" s="17"/>
      <c r="N571" s="17"/>
    </row>
    <row r="572" spans="2:14" s="14" customFormat="1" hidden="1">
      <c r="B572" s="17"/>
      <c r="C572" s="18"/>
      <c r="D572" s="19"/>
      <c r="E572" s="19"/>
      <c r="F572" s="19"/>
      <c r="G572" s="19"/>
      <c r="H572" s="19"/>
      <c r="I572" s="17"/>
      <c r="J572" s="17"/>
      <c r="K572" s="17"/>
      <c r="L572" s="17"/>
      <c r="M572" s="17"/>
      <c r="N572" s="17"/>
    </row>
    <row r="573" spans="2:14" s="14" customFormat="1" hidden="1">
      <c r="B573" s="17"/>
      <c r="C573" s="18"/>
      <c r="D573" s="19"/>
      <c r="E573" s="19"/>
      <c r="F573" s="19"/>
      <c r="G573" s="19"/>
      <c r="H573" s="19"/>
      <c r="I573" s="17"/>
      <c r="J573" s="17"/>
      <c r="K573" s="17"/>
      <c r="L573" s="17"/>
      <c r="M573" s="17"/>
      <c r="N573" s="17"/>
    </row>
    <row r="574" spans="2:14" s="14" customFormat="1" hidden="1">
      <c r="B574" s="17"/>
      <c r="C574" s="18"/>
      <c r="D574" s="19"/>
      <c r="E574" s="19"/>
      <c r="F574" s="19"/>
      <c r="G574" s="19"/>
      <c r="H574" s="19"/>
      <c r="I574" s="17"/>
      <c r="J574" s="17"/>
      <c r="K574" s="17"/>
      <c r="L574" s="17"/>
      <c r="M574" s="17"/>
      <c r="N574" s="17"/>
    </row>
    <row r="575" spans="2:14" s="14" customFormat="1" hidden="1">
      <c r="B575" s="17"/>
      <c r="C575" s="18"/>
      <c r="D575" s="19"/>
      <c r="E575" s="19"/>
      <c r="F575" s="19"/>
      <c r="G575" s="19"/>
      <c r="H575" s="19"/>
      <c r="I575" s="17"/>
      <c r="J575" s="17"/>
      <c r="K575" s="17"/>
      <c r="L575" s="17"/>
      <c r="M575" s="17"/>
      <c r="N575" s="17"/>
    </row>
    <row r="576" spans="2:14" s="14" customFormat="1" hidden="1">
      <c r="B576" s="17"/>
      <c r="C576" s="18"/>
      <c r="D576" s="19"/>
      <c r="E576" s="19"/>
      <c r="F576" s="19"/>
      <c r="G576" s="19"/>
      <c r="H576" s="19"/>
      <c r="I576" s="17"/>
      <c r="J576" s="17"/>
      <c r="K576" s="17"/>
      <c r="L576" s="17"/>
      <c r="M576" s="17"/>
      <c r="N576" s="17"/>
    </row>
    <row r="577" spans="2:14" s="14" customFormat="1" hidden="1">
      <c r="B577" s="17"/>
      <c r="C577" s="18"/>
      <c r="D577" s="19"/>
      <c r="E577" s="19"/>
      <c r="F577" s="19"/>
      <c r="G577" s="19"/>
      <c r="H577" s="19"/>
      <c r="I577" s="17"/>
      <c r="J577" s="17"/>
      <c r="K577" s="17"/>
      <c r="L577" s="17"/>
      <c r="M577" s="17"/>
      <c r="N577" s="17"/>
    </row>
    <row r="578" spans="2:14" s="14" customFormat="1" hidden="1">
      <c r="B578" s="17"/>
      <c r="C578" s="18"/>
      <c r="D578" s="19"/>
      <c r="E578" s="19"/>
      <c r="F578" s="19"/>
      <c r="G578" s="19"/>
      <c r="H578" s="19"/>
      <c r="I578" s="17"/>
      <c r="J578" s="17"/>
      <c r="K578" s="17"/>
      <c r="L578" s="17"/>
      <c r="M578" s="17"/>
      <c r="N578" s="17"/>
    </row>
    <row r="579" spans="2:14" s="14" customFormat="1" hidden="1">
      <c r="B579" s="17"/>
      <c r="C579" s="18"/>
      <c r="D579" s="19"/>
      <c r="E579" s="19"/>
      <c r="F579" s="19"/>
      <c r="G579" s="19"/>
      <c r="H579" s="19"/>
      <c r="I579" s="17"/>
      <c r="J579" s="17"/>
      <c r="K579" s="17"/>
      <c r="L579" s="17"/>
      <c r="M579" s="17"/>
      <c r="N579" s="17"/>
    </row>
    <row r="580" spans="2:14" s="14" customFormat="1" hidden="1">
      <c r="B580" s="17"/>
      <c r="C580" s="18"/>
      <c r="D580" s="19"/>
      <c r="E580" s="19"/>
      <c r="F580" s="19"/>
      <c r="G580" s="19"/>
      <c r="H580" s="19"/>
      <c r="I580" s="17"/>
      <c r="J580" s="17"/>
      <c r="K580" s="17"/>
      <c r="L580" s="17"/>
      <c r="M580" s="17"/>
      <c r="N580" s="17"/>
    </row>
    <row r="581" spans="2:14" s="14" customFormat="1" hidden="1">
      <c r="B581" s="17"/>
      <c r="C581" s="18"/>
      <c r="D581" s="19"/>
      <c r="E581" s="19"/>
      <c r="F581" s="19"/>
      <c r="G581" s="19"/>
      <c r="H581" s="19"/>
      <c r="I581" s="17"/>
      <c r="J581" s="17"/>
      <c r="K581" s="17"/>
      <c r="L581" s="17"/>
      <c r="M581" s="17"/>
      <c r="N581" s="17"/>
    </row>
    <row r="582" spans="2:14" s="14" customFormat="1" hidden="1">
      <c r="B582" s="17"/>
      <c r="C582" s="18"/>
      <c r="D582" s="19"/>
      <c r="E582" s="19"/>
      <c r="F582" s="19"/>
      <c r="G582" s="19"/>
      <c r="H582" s="19"/>
      <c r="I582" s="17"/>
      <c r="J582" s="17"/>
      <c r="K582" s="17"/>
      <c r="L582" s="17"/>
      <c r="M582" s="17"/>
      <c r="N582" s="17"/>
    </row>
    <row r="583" spans="2:14" s="14" customFormat="1" hidden="1">
      <c r="B583" s="17"/>
      <c r="C583" s="18"/>
      <c r="D583" s="19"/>
      <c r="E583" s="19"/>
      <c r="F583" s="19"/>
      <c r="G583" s="19"/>
      <c r="H583" s="19"/>
      <c r="I583" s="17"/>
      <c r="J583" s="17"/>
      <c r="K583" s="17"/>
      <c r="L583" s="17"/>
      <c r="M583" s="17"/>
      <c r="N583" s="17"/>
    </row>
    <row r="584" spans="2:14" s="14" customFormat="1" hidden="1">
      <c r="B584" s="17"/>
      <c r="C584" s="18"/>
      <c r="D584" s="19"/>
      <c r="E584" s="19"/>
      <c r="F584" s="19"/>
      <c r="G584" s="19"/>
      <c r="H584" s="19"/>
      <c r="I584" s="17"/>
      <c r="J584" s="17"/>
      <c r="K584" s="17"/>
      <c r="L584" s="17"/>
      <c r="M584" s="17"/>
      <c r="N584" s="17"/>
    </row>
    <row r="585" spans="2:14" s="14" customFormat="1" hidden="1">
      <c r="B585" s="17"/>
      <c r="C585" s="18"/>
      <c r="D585" s="19"/>
      <c r="E585" s="19"/>
      <c r="F585" s="19"/>
      <c r="G585" s="19"/>
      <c r="H585" s="19"/>
      <c r="I585" s="17"/>
      <c r="J585" s="17"/>
      <c r="K585" s="17"/>
      <c r="L585" s="17"/>
      <c r="M585" s="17"/>
      <c r="N585" s="17"/>
    </row>
    <row r="586" spans="2:14" s="14" customFormat="1" hidden="1">
      <c r="B586" s="17"/>
      <c r="C586" s="18"/>
      <c r="D586" s="19"/>
      <c r="E586" s="19"/>
      <c r="F586" s="19"/>
      <c r="G586" s="19"/>
      <c r="H586" s="19"/>
      <c r="I586" s="17"/>
      <c r="J586" s="17"/>
      <c r="K586" s="17"/>
      <c r="L586" s="17"/>
      <c r="M586" s="17"/>
      <c r="N586" s="17"/>
    </row>
    <row r="587" spans="2:14" s="14" customFormat="1" hidden="1">
      <c r="B587" s="17"/>
      <c r="C587" s="18"/>
      <c r="D587" s="19"/>
      <c r="E587" s="19"/>
      <c r="F587" s="19"/>
      <c r="G587" s="19"/>
      <c r="H587" s="19"/>
      <c r="I587" s="17"/>
      <c r="J587" s="17"/>
      <c r="K587" s="17"/>
      <c r="L587" s="17"/>
      <c r="M587" s="17"/>
      <c r="N587" s="17"/>
    </row>
    <row r="588" spans="2:14" s="14" customFormat="1" hidden="1">
      <c r="B588" s="17"/>
      <c r="C588" s="18"/>
      <c r="D588" s="19"/>
      <c r="E588" s="19"/>
      <c r="F588" s="19"/>
      <c r="G588" s="19"/>
      <c r="H588" s="19"/>
      <c r="I588" s="17"/>
      <c r="J588" s="17"/>
      <c r="K588" s="17"/>
      <c r="L588" s="17"/>
      <c r="M588" s="17"/>
      <c r="N588" s="17"/>
    </row>
    <row r="589" spans="2:14" s="14" customFormat="1" hidden="1">
      <c r="B589" s="17"/>
      <c r="C589" s="18"/>
      <c r="D589" s="19"/>
      <c r="E589" s="19"/>
      <c r="F589" s="19"/>
      <c r="G589" s="19"/>
      <c r="H589" s="19"/>
      <c r="I589" s="17"/>
      <c r="J589" s="17"/>
      <c r="K589" s="17"/>
      <c r="L589" s="17"/>
      <c r="M589" s="17"/>
      <c r="N589" s="17"/>
    </row>
    <row r="590" spans="2:14" s="14" customFormat="1" hidden="1">
      <c r="B590" s="17"/>
      <c r="C590" s="18"/>
      <c r="D590" s="19"/>
      <c r="E590" s="19"/>
      <c r="F590" s="19"/>
      <c r="G590" s="19"/>
      <c r="H590" s="19"/>
      <c r="I590" s="17"/>
      <c r="J590" s="17"/>
      <c r="K590" s="17"/>
      <c r="L590" s="17"/>
      <c r="M590" s="17"/>
      <c r="N590" s="17"/>
    </row>
    <row r="591" spans="2:14" s="14" customFormat="1" hidden="1">
      <c r="B591" s="17"/>
      <c r="C591" s="18"/>
      <c r="D591" s="19"/>
      <c r="E591" s="19"/>
      <c r="F591" s="19"/>
      <c r="G591" s="19"/>
      <c r="H591" s="19"/>
      <c r="I591" s="17"/>
      <c r="J591" s="17"/>
      <c r="K591" s="17"/>
      <c r="L591" s="17"/>
      <c r="M591" s="17"/>
      <c r="N591" s="17"/>
    </row>
    <row r="592" spans="2:14" s="14" customFormat="1" hidden="1">
      <c r="B592" s="17"/>
      <c r="C592" s="18"/>
      <c r="D592" s="19"/>
      <c r="E592" s="19"/>
      <c r="F592" s="19"/>
      <c r="G592" s="19"/>
      <c r="H592" s="19"/>
      <c r="I592" s="17"/>
      <c r="J592" s="17"/>
      <c r="K592" s="17"/>
      <c r="L592" s="17"/>
      <c r="M592" s="17"/>
      <c r="N592" s="17"/>
    </row>
    <row r="593" spans="2:14" s="14" customFormat="1" hidden="1">
      <c r="B593" s="17"/>
      <c r="C593" s="18"/>
      <c r="D593" s="19"/>
      <c r="E593" s="19"/>
      <c r="F593" s="19"/>
      <c r="G593" s="19"/>
      <c r="H593" s="19"/>
      <c r="I593" s="17"/>
      <c r="J593" s="17"/>
      <c r="K593" s="17"/>
      <c r="L593" s="17"/>
      <c r="M593" s="17"/>
      <c r="N593" s="17"/>
    </row>
    <row r="594" spans="2:14" s="14" customFormat="1" hidden="1">
      <c r="B594" s="17"/>
      <c r="C594" s="18"/>
      <c r="D594" s="19"/>
      <c r="E594" s="19"/>
      <c r="F594" s="19"/>
      <c r="G594" s="19"/>
      <c r="H594" s="19"/>
      <c r="I594" s="17"/>
      <c r="J594" s="17"/>
      <c r="K594" s="17"/>
      <c r="L594" s="17"/>
      <c r="M594" s="17"/>
      <c r="N594" s="17"/>
    </row>
    <row r="595" spans="2:14" s="14" customFormat="1" hidden="1">
      <c r="B595" s="17"/>
      <c r="C595" s="18"/>
      <c r="D595" s="19"/>
      <c r="E595" s="19"/>
      <c r="F595" s="19"/>
      <c r="G595" s="19"/>
      <c r="H595" s="19"/>
      <c r="I595" s="17"/>
      <c r="J595" s="17"/>
      <c r="K595" s="17"/>
      <c r="L595" s="17"/>
      <c r="M595" s="17"/>
      <c r="N595" s="17"/>
    </row>
    <row r="596" spans="2:14" s="14" customFormat="1" hidden="1">
      <c r="B596" s="17"/>
      <c r="C596" s="18"/>
      <c r="D596" s="19"/>
      <c r="E596" s="19"/>
      <c r="F596" s="19"/>
      <c r="G596" s="19"/>
      <c r="H596" s="19"/>
      <c r="I596" s="17"/>
      <c r="J596" s="17"/>
      <c r="K596" s="17"/>
      <c r="L596" s="17"/>
      <c r="M596" s="17"/>
      <c r="N596" s="17"/>
    </row>
    <row r="597" spans="2:14" s="14" customFormat="1" hidden="1">
      <c r="B597" s="17"/>
      <c r="C597" s="18"/>
      <c r="D597" s="19"/>
      <c r="E597" s="19"/>
      <c r="F597" s="19"/>
      <c r="G597" s="19"/>
      <c r="H597" s="19"/>
      <c r="I597" s="17"/>
      <c r="J597" s="17"/>
      <c r="K597" s="17"/>
      <c r="L597" s="17"/>
      <c r="M597" s="17"/>
      <c r="N597" s="17"/>
    </row>
    <row r="598" spans="2:14" s="14" customFormat="1" hidden="1">
      <c r="B598" s="17"/>
      <c r="C598" s="18"/>
      <c r="D598" s="19"/>
      <c r="E598" s="19"/>
      <c r="F598" s="19"/>
      <c r="G598" s="19"/>
      <c r="H598" s="19"/>
      <c r="I598" s="17"/>
      <c r="J598" s="17"/>
      <c r="K598" s="17"/>
      <c r="L598" s="17"/>
      <c r="M598" s="17"/>
      <c r="N598" s="17"/>
    </row>
    <row r="599" spans="2:14" s="14" customFormat="1" hidden="1">
      <c r="B599" s="17"/>
      <c r="C599" s="18"/>
      <c r="D599" s="19"/>
      <c r="E599" s="19"/>
      <c r="F599" s="19"/>
      <c r="G599" s="19"/>
      <c r="H599" s="19"/>
      <c r="I599" s="17"/>
      <c r="J599" s="17"/>
      <c r="K599" s="17"/>
      <c r="L599" s="17"/>
      <c r="M599" s="17"/>
      <c r="N599" s="17"/>
    </row>
    <row r="600" spans="2:14" s="14" customFormat="1" hidden="1">
      <c r="B600" s="17"/>
      <c r="C600" s="18"/>
      <c r="D600" s="19"/>
      <c r="E600" s="19"/>
      <c r="F600" s="19"/>
      <c r="G600" s="19"/>
      <c r="H600" s="19"/>
      <c r="I600" s="17"/>
      <c r="J600" s="17"/>
      <c r="K600" s="17"/>
      <c r="L600" s="17"/>
      <c r="M600" s="17"/>
      <c r="N600" s="17"/>
    </row>
    <row r="601" spans="2:14" s="14" customFormat="1" hidden="1">
      <c r="B601" s="17"/>
      <c r="C601" s="18"/>
      <c r="D601" s="19"/>
      <c r="E601" s="19"/>
      <c r="F601" s="19"/>
      <c r="G601" s="19"/>
      <c r="H601" s="19"/>
      <c r="I601" s="17"/>
      <c r="J601" s="17"/>
      <c r="K601" s="17"/>
      <c r="L601" s="17"/>
      <c r="M601" s="17"/>
      <c r="N601" s="17"/>
    </row>
    <row r="602" spans="2:14" s="14" customFormat="1" hidden="1">
      <c r="B602" s="17"/>
      <c r="C602" s="18"/>
      <c r="D602" s="19"/>
      <c r="E602" s="19"/>
      <c r="F602" s="19"/>
      <c r="G602" s="19"/>
      <c r="H602" s="19"/>
      <c r="I602" s="17"/>
      <c r="J602" s="17"/>
      <c r="K602" s="17"/>
      <c r="L602" s="17"/>
      <c r="M602" s="17"/>
      <c r="N602" s="17"/>
    </row>
    <row r="603" spans="2:14" s="14" customFormat="1" hidden="1">
      <c r="B603" s="17"/>
      <c r="C603" s="18"/>
      <c r="D603" s="19"/>
      <c r="E603" s="19"/>
      <c r="F603" s="19"/>
      <c r="G603" s="19"/>
      <c r="H603" s="19"/>
      <c r="I603" s="17"/>
      <c r="J603" s="17"/>
      <c r="K603" s="17"/>
      <c r="L603" s="17"/>
      <c r="M603" s="17"/>
      <c r="N603" s="17"/>
    </row>
    <row r="604" spans="2:14" s="14" customFormat="1" hidden="1">
      <c r="B604" s="17"/>
      <c r="C604" s="18"/>
      <c r="D604" s="19"/>
      <c r="E604" s="19"/>
      <c r="F604" s="19"/>
      <c r="G604" s="19"/>
      <c r="H604" s="19"/>
      <c r="I604" s="17"/>
      <c r="J604" s="17"/>
      <c r="K604" s="17"/>
      <c r="L604" s="17"/>
      <c r="M604" s="17"/>
      <c r="N604" s="17"/>
    </row>
    <row r="605" spans="2:14" s="14" customFormat="1" hidden="1">
      <c r="B605" s="17"/>
      <c r="C605" s="18"/>
      <c r="D605" s="19"/>
      <c r="E605" s="19"/>
      <c r="F605" s="19"/>
      <c r="G605" s="19"/>
      <c r="H605" s="19"/>
      <c r="I605" s="17"/>
      <c r="J605" s="17"/>
      <c r="K605" s="17"/>
      <c r="L605" s="17"/>
      <c r="M605" s="17"/>
      <c r="N605" s="17"/>
    </row>
    <row r="606" spans="2:14" s="14" customFormat="1" hidden="1">
      <c r="B606" s="17"/>
      <c r="C606" s="18"/>
      <c r="D606" s="19"/>
      <c r="E606" s="19"/>
      <c r="F606" s="19"/>
      <c r="G606" s="19"/>
      <c r="H606" s="19"/>
      <c r="I606" s="17"/>
      <c r="J606" s="17"/>
      <c r="K606" s="17"/>
      <c r="L606" s="17"/>
      <c r="M606" s="17"/>
      <c r="N606" s="17"/>
    </row>
    <row r="607" spans="2:14" s="14" customFormat="1" hidden="1">
      <c r="B607" s="17"/>
      <c r="C607" s="18"/>
      <c r="D607" s="19"/>
      <c r="E607" s="19"/>
      <c r="F607" s="19"/>
      <c r="G607" s="19"/>
      <c r="H607" s="19"/>
      <c r="I607" s="17"/>
      <c r="J607" s="17"/>
      <c r="K607" s="17"/>
      <c r="L607" s="17"/>
      <c r="M607" s="17"/>
      <c r="N607" s="17"/>
    </row>
    <row r="608" spans="2:14" s="14" customFormat="1" hidden="1">
      <c r="B608" s="17"/>
      <c r="C608" s="18"/>
      <c r="D608" s="19"/>
      <c r="E608" s="19"/>
      <c r="F608" s="19"/>
      <c r="G608" s="19"/>
      <c r="H608" s="19"/>
      <c r="I608" s="17"/>
      <c r="J608" s="17"/>
      <c r="K608" s="17"/>
      <c r="L608" s="17"/>
      <c r="M608" s="17"/>
      <c r="N608" s="17"/>
    </row>
    <row r="609" spans="2:14" s="14" customFormat="1" hidden="1">
      <c r="B609" s="17"/>
      <c r="C609" s="18"/>
      <c r="D609" s="19"/>
      <c r="E609" s="19"/>
      <c r="F609" s="19"/>
      <c r="G609" s="19"/>
      <c r="H609" s="19"/>
      <c r="I609" s="17"/>
      <c r="J609" s="17"/>
      <c r="K609" s="17"/>
      <c r="L609" s="17"/>
      <c r="M609" s="17"/>
      <c r="N609" s="17"/>
    </row>
    <row r="610" spans="2:14" s="14" customFormat="1" hidden="1">
      <c r="B610" s="17"/>
      <c r="C610" s="18"/>
      <c r="D610" s="19"/>
      <c r="E610" s="19"/>
      <c r="F610" s="19"/>
      <c r="G610" s="19"/>
      <c r="H610" s="19"/>
      <c r="I610" s="17"/>
      <c r="J610" s="17"/>
      <c r="K610" s="17"/>
      <c r="L610" s="17"/>
      <c r="M610" s="17"/>
      <c r="N610" s="17"/>
    </row>
    <row r="611" spans="2:14" s="14" customFormat="1" hidden="1">
      <c r="B611" s="17"/>
      <c r="C611" s="18"/>
      <c r="D611" s="19"/>
      <c r="E611" s="19"/>
      <c r="F611" s="19"/>
      <c r="G611" s="19"/>
      <c r="H611" s="19"/>
      <c r="I611" s="17"/>
      <c r="J611" s="17"/>
      <c r="K611" s="17"/>
      <c r="L611" s="17"/>
      <c r="M611" s="17"/>
      <c r="N611" s="17"/>
    </row>
    <row r="612" spans="2:14" s="14" customFormat="1" hidden="1">
      <c r="B612" s="17"/>
      <c r="C612" s="18"/>
      <c r="D612" s="19"/>
      <c r="E612" s="19"/>
      <c r="F612" s="19"/>
      <c r="G612" s="19"/>
      <c r="H612" s="19"/>
      <c r="I612" s="17"/>
      <c r="J612" s="17"/>
      <c r="K612" s="17"/>
      <c r="L612" s="17"/>
      <c r="M612" s="17"/>
      <c r="N612" s="17"/>
    </row>
    <row r="613" spans="2:14" s="14" customFormat="1" hidden="1">
      <c r="B613" s="17"/>
      <c r="C613" s="18"/>
      <c r="D613" s="19"/>
      <c r="E613" s="19"/>
      <c r="F613" s="19"/>
      <c r="G613" s="19"/>
      <c r="H613" s="19"/>
      <c r="I613" s="17"/>
      <c r="J613" s="17"/>
      <c r="K613" s="17"/>
      <c r="L613" s="17"/>
      <c r="M613" s="17"/>
      <c r="N613" s="17"/>
    </row>
    <row r="614" spans="2:14" s="14" customFormat="1" hidden="1">
      <c r="B614" s="17"/>
      <c r="C614" s="18"/>
      <c r="D614" s="19"/>
      <c r="E614" s="19"/>
      <c r="F614" s="19"/>
      <c r="G614" s="19"/>
      <c r="H614" s="19"/>
      <c r="I614" s="17"/>
      <c r="J614" s="17"/>
      <c r="K614" s="17"/>
      <c r="L614" s="17"/>
      <c r="M614" s="17"/>
      <c r="N614" s="17"/>
    </row>
    <row r="615" spans="2:14" s="14" customFormat="1" hidden="1">
      <c r="B615" s="17"/>
      <c r="C615" s="18"/>
      <c r="D615" s="19"/>
      <c r="E615" s="19"/>
      <c r="F615" s="19"/>
      <c r="G615" s="19"/>
      <c r="H615" s="19"/>
      <c r="I615" s="17"/>
      <c r="J615" s="17"/>
      <c r="K615" s="17"/>
      <c r="L615" s="17"/>
      <c r="M615" s="17"/>
      <c r="N615" s="17"/>
    </row>
    <row r="616" spans="2:14" s="14" customFormat="1" hidden="1">
      <c r="B616" s="17"/>
      <c r="C616" s="18"/>
      <c r="D616" s="19"/>
      <c r="E616" s="19"/>
      <c r="F616" s="19"/>
      <c r="G616" s="19"/>
      <c r="H616" s="19"/>
      <c r="I616" s="17"/>
      <c r="J616" s="17"/>
      <c r="K616" s="17"/>
      <c r="L616" s="17"/>
      <c r="M616" s="17"/>
      <c r="N616" s="17"/>
    </row>
    <row r="617" spans="2:14" s="14" customFormat="1" hidden="1">
      <c r="B617" s="17"/>
      <c r="C617" s="18"/>
      <c r="D617" s="19"/>
      <c r="E617" s="19"/>
      <c r="F617" s="19"/>
      <c r="G617" s="19"/>
      <c r="H617" s="19"/>
      <c r="I617" s="17"/>
      <c r="J617" s="17"/>
      <c r="K617" s="17"/>
      <c r="L617" s="17"/>
      <c r="M617" s="17"/>
      <c r="N617" s="17"/>
    </row>
    <row r="618" spans="2:14" s="14" customFormat="1" hidden="1">
      <c r="B618" s="17"/>
      <c r="C618" s="18"/>
      <c r="D618" s="19"/>
      <c r="E618" s="19"/>
      <c r="F618" s="19"/>
      <c r="G618" s="19"/>
      <c r="H618" s="19"/>
      <c r="I618" s="17"/>
      <c r="J618" s="17"/>
      <c r="K618" s="17"/>
      <c r="L618" s="17"/>
      <c r="M618" s="17"/>
      <c r="N618" s="17"/>
    </row>
    <row r="619" spans="2:14" s="14" customFormat="1" hidden="1">
      <c r="B619" s="17"/>
      <c r="C619" s="18"/>
      <c r="D619" s="19"/>
      <c r="E619" s="19"/>
      <c r="F619" s="19"/>
      <c r="G619" s="19"/>
      <c r="H619" s="19"/>
      <c r="I619" s="17"/>
      <c r="J619" s="17"/>
      <c r="K619" s="17"/>
      <c r="L619" s="17"/>
      <c r="M619" s="17"/>
      <c r="N619" s="17"/>
    </row>
    <row r="620" spans="2:14" s="14" customFormat="1" hidden="1">
      <c r="B620" s="17"/>
      <c r="C620" s="18"/>
      <c r="D620" s="19"/>
      <c r="E620" s="19"/>
      <c r="F620" s="19"/>
      <c r="G620" s="19"/>
      <c r="H620" s="19"/>
      <c r="I620" s="17"/>
      <c r="J620" s="17"/>
      <c r="K620" s="17"/>
      <c r="L620" s="17"/>
      <c r="M620" s="17"/>
      <c r="N620" s="17"/>
    </row>
    <row r="621" spans="2:14" s="14" customFormat="1" hidden="1">
      <c r="B621" s="17"/>
      <c r="C621" s="18"/>
      <c r="D621" s="19"/>
      <c r="E621" s="19"/>
      <c r="F621" s="19"/>
      <c r="G621" s="19"/>
      <c r="H621" s="19"/>
      <c r="I621" s="17"/>
      <c r="J621" s="17"/>
      <c r="K621" s="17"/>
      <c r="L621" s="17"/>
      <c r="M621" s="17"/>
      <c r="N621" s="17"/>
    </row>
    <row r="622" spans="2:14" s="14" customFormat="1" hidden="1">
      <c r="B622" s="17"/>
      <c r="C622" s="18"/>
      <c r="D622" s="19"/>
      <c r="E622" s="19"/>
      <c r="F622" s="19"/>
      <c r="G622" s="19"/>
      <c r="H622" s="19"/>
      <c r="I622" s="17"/>
      <c r="J622" s="17"/>
      <c r="K622" s="17"/>
      <c r="L622" s="17"/>
      <c r="M622" s="17"/>
      <c r="N622" s="17"/>
    </row>
    <row r="623" spans="2:14" s="14" customFormat="1" hidden="1">
      <c r="B623" s="17"/>
      <c r="C623" s="18"/>
      <c r="D623" s="19"/>
      <c r="E623" s="19"/>
      <c r="F623" s="19"/>
      <c r="G623" s="19"/>
      <c r="H623" s="19"/>
      <c r="I623" s="17"/>
      <c r="J623" s="17"/>
      <c r="K623" s="17"/>
      <c r="L623" s="17"/>
      <c r="M623" s="17"/>
      <c r="N623" s="17"/>
    </row>
    <row r="624" spans="2:14" s="14" customFormat="1" hidden="1">
      <c r="B624" s="17"/>
      <c r="C624" s="18"/>
      <c r="D624" s="19"/>
      <c r="E624" s="19"/>
      <c r="F624" s="19"/>
      <c r="G624" s="19"/>
      <c r="H624" s="19"/>
      <c r="I624" s="17"/>
      <c r="J624" s="17"/>
      <c r="K624" s="17"/>
      <c r="L624" s="17"/>
      <c r="M624" s="17"/>
      <c r="N624" s="17"/>
    </row>
    <row r="625" spans="2:14" s="14" customFormat="1" hidden="1">
      <c r="B625" s="17"/>
      <c r="C625" s="18"/>
      <c r="D625" s="19"/>
      <c r="E625" s="19"/>
      <c r="F625" s="19"/>
      <c r="G625" s="19"/>
      <c r="H625" s="19"/>
      <c r="I625" s="17"/>
      <c r="J625" s="17"/>
      <c r="K625" s="17"/>
      <c r="L625" s="17"/>
      <c r="M625" s="17"/>
      <c r="N625" s="17"/>
    </row>
    <row r="626" spans="2:14" s="14" customFormat="1" hidden="1">
      <c r="B626" s="17"/>
      <c r="C626" s="18"/>
      <c r="D626" s="19"/>
      <c r="E626" s="19"/>
      <c r="F626" s="19"/>
      <c r="G626" s="19"/>
      <c r="H626" s="19"/>
      <c r="I626" s="17"/>
      <c r="J626" s="17"/>
      <c r="K626" s="17"/>
      <c r="L626" s="17"/>
      <c r="M626" s="17"/>
      <c r="N626" s="17"/>
    </row>
    <row r="627" spans="2:14" s="14" customFormat="1" hidden="1">
      <c r="B627" s="17"/>
      <c r="C627" s="18"/>
      <c r="D627" s="19"/>
      <c r="E627" s="19"/>
      <c r="F627" s="19"/>
      <c r="G627" s="19"/>
      <c r="H627" s="19"/>
      <c r="I627" s="17"/>
      <c r="J627" s="17"/>
      <c r="K627" s="17"/>
      <c r="L627" s="17"/>
      <c r="M627" s="17"/>
      <c r="N627" s="17"/>
    </row>
    <row r="628" spans="2:14" s="14" customFormat="1" hidden="1">
      <c r="B628" s="17"/>
      <c r="C628" s="18"/>
      <c r="D628" s="19"/>
      <c r="E628" s="19"/>
      <c r="F628" s="19"/>
      <c r="G628" s="19"/>
      <c r="H628" s="19"/>
      <c r="I628" s="17"/>
      <c r="J628" s="17"/>
      <c r="K628" s="17"/>
      <c r="L628" s="17"/>
      <c r="M628" s="17"/>
      <c r="N628" s="17"/>
    </row>
    <row r="629" spans="2:14" s="14" customFormat="1" hidden="1">
      <c r="B629" s="17"/>
      <c r="C629" s="18"/>
      <c r="D629" s="19"/>
      <c r="E629" s="19"/>
      <c r="F629" s="19"/>
      <c r="G629" s="19"/>
      <c r="H629" s="19"/>
      <c r="I629" s="17"/>
      <c r="J629" s="17"/>
      <c r="K629" s="17"/>
      <c r="L629" s="17"/>
      <c r="M629" s="17"/>
      <c r="N629" s="17"/>
    </row>
    <row r="630" spans="2:14" s="14" customFormat="1" hidden="1">
      <c r="B630" s="17"/>
      <c r="C630" s="18"/>
      <c r="D630" s="19"/>
      <c r="E630" s="19"/>
      <c r="F630" s="19"/>
      <c r="G630" s="19"/>
      <c r="H630" s="19"/>
      <c r="I630" s="17"/>
      <c r="J630" s="17"/>
      <c r="K630" s="17"/>
      <c r="L630" s="17"/>
      <c r="M630" s="17"/>
      <c r="N630" s="17"/>
    </row>
    <row r="631" spans="2:14" s="14" customFormat="1" hidden="1">
      <c r="B631" s="17"/>
      <c r="C631" s="18"/>
      <c r="D631" s="19"/>
      <c r="E631" s="19"/>
      <c r="F631" s="19"/>
      <c r="G631" s="19"/>
      <c r="H631" s="19"/>
      <c r="I631" s="17"/>
      <c r="J631" s="17"/>
      <c r="K631" s="17"/>
      <c r="L631" s="17"/>
      <c r="M631" s="17"/>
      <c r="N631" s="17"/>
    </row>
    <row r="632" spans="2:14" s="14" customFormat="1" hidden="1">
      <c r="B632" s="17"/>
      <c r="C632" s="18"/>
      <c r="D632" s="19"/>
      <c r="E632" s="19"/>
      <c r="F632" s="19"/>
      <c r="G632" s="19"/>
      <c r="H632" s="19"/>
      <c r="I632" s="17"/>
      <c r="J632" s="17"/>
      <c r="K632" s="17"/>
      <c r="L632" s="17"/>
      <c r="M632" s="17"/>
      <c r="N632" s="17"/>
    </row>
    <row r="633" spans="2:14" s="14" customFormat="1" hidden="1">
      <c r="B633" s="17"/>
      <c r="C633" s="18"/>
      <c r="D633" s="19"/>
      <c r="E633" s="19"/>
      <c r="F633" s="19"/>
      <c r="G633" s="19"/>
      <c r="H633" s="19"/>
      <c r="I633" s="17"/>
      <c r="J633" s="17"/>
      <c r="K633" s="17"/>
      <c r="L633" s="17"/>
      <c r="M633" s="17"/>
      <c r="N633" s="17"/>
    </row>
    <row r="634" spans="2:14" s="14" customFormat="1" hidden="1">
      <c r="B634" s="17"/>
      <c r="C634" s="18"/>
      <c r="D634" s="19"/>
      <c r="E634" s="19"/>
      <c r="F634" s="19"/>
      <c r="G634" s="19"/>
      <c r="H634" s="19"/>
      <c r="I634" s="17"/>
      <c r="J634" s="17"/>
      <c r="K634" s="17"/>
      <c r="L634" s="17"/>
      <c r="M634" s="17"/>
      <c r="N634" s="17"/>
    </row>
    <row r="635" spans="2:14" s="14" customFormat="1" hidden="1">
      <c r="B635" s="17"/>
      <c r="C635" s="18"/>
      <c r="D635" s="19"/>
      <c r="E635" s="19"/>
      <c r="F635" s="19"/>
      <c r="G635" s="19"/>
      <c r="H635" s="19"/>
      <c r="I635" s="17"/>
      <c r="J635" s="17"/>
      <c r="K635" s="17"/>
      <c r="L635" s="17"/>
      <c r="M635" s="17"/>
      <c r="N635" s="17"/>
    </row>
    <row r="636" spans="2:14" s="14" customFormat="1" hidden="1">
      <c r="B636" s="17"/>
      <c r="C636" s="18"/>
      <c r="D636" s="19"/>
      <c r="E636" s="19"/>
      <c r="F636" s="19"/>
      <c r="G636" s="19"/>
      <c r="H636" s="19"/>
      <c r="I636" s="17"/>
      <c r="J636" s="17"/>
      <c r="K636" s="17"/>
      <c r="L636" s="17"/>
      <c r="M636" s="17"/>
      <c r="N636" s="17"/>
    </row>
    <row r="637" spans="2:14" s="14" customFormat="1" hidden="1">
      <c r="B637" s="17"/>
      <c r="C637" s="18"/>
      <c r="D637" s="19"/>
      <c r="E637" s="19"/>
      <c r="F637" s="19"/>
      <c r="G637" s="19"/>
      <c r="H637" s="19"/>
      <c r="I637" s="17"/>
      <c r="J637" s="17"/>
      <c r="K637" s="17"/>
      <c r="L637" s="17"/>
      <c r="M637" s="17"/>
      <c r="N637" s="17"/>
    </row>
    <row r="638" spans="2:14" s="14" customFormat="1" hidden="1">
      <c r="B638" s="17"/>
      <c r="C638" s="18"/>
      <c r="D638" s="19"/>
      <c r="E638" s="19"/>
      <c r="F638" s="19"/>
      <c r="G638" s="19"/>
      <c r="H638" s="19"/>
      <c r="I638" s="17"/>
      <c r="J638" s="17"/>
      <c r="K638" s="17"/>
      <c r="L638" s="17"/>
      <c r="M638" s="17"/>
      <c r="N638" s="17"/>
    </row>
    <row r="639" spans="2:14" s="14" customFormat="1" hidden="1">
      <c r="B639" s="17"/>
      <c r="C639" s="18"/>
      <c r="D639" s="19"/>
      <c r="E639" s="19"/>
      <c r="F639" s="19"/>
      <c r="G639" s="19"/>
      <c r="H639" s="19"/>
      <c r="I639" s="17"/>
      <c r="J639" s="17"/>
      <c r="K639" s="17"/>
      <c r="L639" s="17"/>
      <c r="M639" s="17"/>
      <c r="N639" s="17"/>
    </row>
    <row r="640" spans="2:14" s="14" customFormat="1" hidden="1">
      <c r="B640" s="17"/>
      <c r="C640" s="18"/>
      <c r="D640" s="19"/>
      <c r="E640" s="19"/>
      <c r="F640" s="19"/>
      <c r="G640" s="19"/>
      <c r="H640" s="19"/>
      <c r="I640" s="17"/>
      <c r="J640" s="17"/>
      <c r="K640" s="17"/>
      <c r="L640" s="17"/>
      <c r="M640" s="17"/>
      <c r="N640" s="17"/>
    </row>
    <row r="641" spans="2:14" s="14" customFormat="1" hidden="1">
      <c r="B641" s="17"/>
      <c r="C641" s="18"/>
      <c r="D641" s="19"/>
      <c r="E641" s="19"/>
      <c r="F641" s="19"/>
      <c r="G641" s="19"/>
      <c r="H641" s="19"/>
      <c r="I641" s="17"/>
      <c r="J641" s="17"/>
      <c r="K641" s="17"/>
      <c r="L641" s="17"/>
      <c r="M641" s="17"/>
      <c r="N641" s="17"/>
    </row>
    <row r="642" spans="2:14" s="14" customFormat="1" hidden="1">
      <c r="B642" s="17"/>
      <c r="C642" s="18"/>
      <c r="D642" s="19"/>
      <c r="E642" s="19"/>
      <c r="F642" s="19"/>
      <c r="G642" s="19"/>
      <c r="H642" s="19"/>
      <c r="I642" s="17"/>
      <c r="J642" s="17"/>
      <c r="K642" s="17"/>
      <c r="L642" s="17"/>
      <c r="M642" s="17"/>
      <c r="N642" s="17"/>
    </row>
    <row r="643" spans="2:14" s="14" customFormat="1" hidden="1">
      <c r="B643" s="17"/>
      <c r="C643" s="18"/>
      <c r="D643" s="19"/>
      <c r="E643" s="19"/>
      <c r="F643" s="19"/>
      <c r="G643" s="19"/>
      <c r="H643" s="19"/>
      <c r="I643" s="17"/>
      <c r="J643" s="17"/>
      <c r="K643" s="17"/>
      <c r="L643" s="17"/>
      <c r="M643" s="17"/>
      <c r="N643" s="17"/>
    </row>
    <row r="644" spans="2:14" s="14" customFormat="1" hidden="1">
      <c r="B644" s="17"/>
      <c r="C644" s="18"/>
      <c r="D644" s="19"/>
      <c r="E644" s="19"/>
      <c r="F644" s="19"/>
      <c r="G644" s="19"/>
      <c r="H644" s="19"/>
      <c r="I644" s="17"/>
      <c r="J644" s="17"/>
      <c r="K644" s="17"/>
      <c r="L644" s="17"/>
      <c r="M644" s="17"/>
      <c r="N644" s="17"/>
    </row>
    <row r="645" spans="2:14" s="14" customFormat="1" hidden="1">
      <c r="B645" s="17"/>
      <c r="C645" s="18"/>
      <c r="D645" s="19"/>
      <c r="E645" s="19"/>
      <c r="F645" s="19"/>
      <c r="G645" s="19"/>
      <c r="H645" s="19"/>
      <c r="I645" s="17"/>
      <c r="J645" s="17"/>
      <c r="K645" s="17"/>
      <c r="L645" s="17"/>
      <c r="M645" s="17"/>
      <c r="N645" s="17"/>
    </row>
    <row r="646" spans="2:14" s="14" customFormat="1" hidden="1">
      <c r="B646" s="17"/>
      <c r="C646" s="18"/>
      <c r="D646" s="19"/>
      <c r="E646" s="19"/>
      <c r="F646" s="19"/>
      <c r="G646" s="19"/>
      <c r="H646" s="19"/>
      <c r="I646" s="17"/>
      <c r="J646" s="17"/>
      <c r="K646" s="17"/>
      <c r="L646" s="17"/>
      <c r="M646" s="17"/>
      <c r="N646" s="17"/>
    </row>
    <row r="647" spans="2:14" s="14" customFormat="1" hidden="1">
      <c r="B647" s="17"/>
      <c r="C647" s="18"/>
      <c r="D647" s="19"/>
      <c r="E647" s="19"/>
      <c r="F647" s="19"/>
      <c r="G647" s="19"/>
      <c r="H647" s="19"/>
      <c r="I647" s="17"/>
      <c r="J647" s="17"/>
      <c r="K647" s="17"/>
      <c r="L647" s="17"/>
      <c r="M647" s="17"/>
      <c r="N647" s="17"/>
    </row>
    <row r="648" spans="2:14" s="14" customFormat="1" hidden="1">
      <c r="B648" s="17"/>
      <c r="C648" s="18"/>
      <c r="D648" s="19"/>
      <c r="E648" s="19"/>
      <c r="F648" s="19"/>
      <c r="G648" s="19"/>
      <c r="H648" s="19"/>
      <c r="I648" s="17"/>
      <c r="J648" s="17"/>
      <c r="K648" s="17"/>
      <c r="L648" s="17"/>
      <c r="M648" s="17"/>
      <c r="N648" s="17"/>
    </row>
    <row r="649" spans="2:14" s="14" customFormat="1" hidden="1">
      <c r="B649" s="17"/>
      <c r="C649" s="18"/>
      <c r="D649" s="19"/>
      <c r="E649" s="19"/>
      <c r="F649" s="19"/>
      <c r="G649" s="19"/>
      <c r="H649" s="19"/>
      <c r="I649" s="17"/>
      <c r="J649" s="17"/>
      <c r="K649" s="17"/>
      <c r="L649" s="17"/>
      <c r="M649" s="17"/>
      <c r="N649" s="17"/>
    </row>
    <row r="650" spans="2:14" s="14" customFormat="1" hidden="1">
      <c r="B650" s="17"/>
      <c r="C650" s="18"/>
      <c r="D650" s="19"/>
      <c r="E650" s="19"/>
      <c r="F650" s="19"/>
      <c r="G650" s="19"/>
      <c r="H650" s="19"/>
      <c r="I650" s="17"/>
      <c r="J650" s="17"/>
      <c r="K650" s="17"/>
      <c r="L650" s="17"/>
      <c r="M650" s="17"/>
      <c r="N650" s="17"/>
    </row>
    <row r="651" spans="2:14" s="14" customFormat="1" hidden="1">
      <c r="B651" s="17"/>
      <c r="C651" s="18"/>
      <c r="D651" s="19"/>
      <c r="E651" s="19"/>
      <c r="F651" s="19"/>
      <c r="G651" s="19"/>
      <c r="H651" s="19"/>
      <c r="I651" s="17"/>
      <c r="J651" s="17"/>
      <c r="K651" s="17"/>
      <c r="L651" s="17"/>
      <c r="M651" s="17"/>
      <c r="N651" s="17"/>
    </row>
    <row r="652" spans="2:14" s="14" customFormat="1" hidden="1">
      <c r="B652" s="17"/>
      <c r="C652" s="18"/>
      <c r="D652" s="19"/>
      <c r="E652" s="19"/>
      <c r="F652" s="19"/>
      <c r="G652" s="19"/>
      <c r="H652" s="19"/>
      <c r="I652" s="17"/>
      <c r="J652" s="17"/>
      <c r="K652" s="17"/>
      <c r="L652" s="17"/>
      <c r="M652" s="17"/>
      <c r="N652" s="17"/>
    </row>
    <row r="653" spans="2:14" s="14" customFormat="1" hidden="1">
      <c r="B653" s="17"/>
      <c r="C653" s="18"/>
      <c r="D653" s="19"/>
      <c r="E653" s="19"/>
      <c r="F653" s="19"/>
      <c r="G653" s="19"/>
      <c r="H653" s="19"/>
      <c r="I653" s="17"/>
      <c r="J653" s="17"/>
      <c r="K653" s="17"/>
      <c r="L653" s="17"/>
      <c r="M653" s="17"/>
      <c r="N653" s="17"/>
    </row>
    <row r="654" spans="2:14" s="14" customFormat="1" hidden="1">
      <c r="B654" s="17"/>
      <c r="C654" s="18"/>
      <c r="D654" s="19"/>
      <c r="E654" s="19"/>
      <c r="F654" s="19"/>
      <c r="G654" s="19"/>
      <c r="H654" s="19"/>
      <c r="I654" s="17"/>
      <c r="J654" s="17"/>
      <c r="K654" s="17"/>
      <c r="L654" s="17"/>
      <c r="M654" s="17"/>
      <c r="N654" s="17"/>
    </row>
    <row r="655" spans="2:14" s="14" customFormat="1" hidden="1">
      <c r="B655" s="17"/>
      <c r="C655" s="18"/>
      <c r="D655" s="19"/>
      <c r="E655" s="19"/>
      <c r="F655" s="19"/>
      <c r="G655" s="19"/>
      <c r="H655" s="19"/>
      <c r="I655" s="17"/>
      <c r="J655" s="17"/>
      <c r="K655" s="17"/>
      <c r="L655" s="17"/>
      <c r="M655" s="17"/>
      <c r="N655" s="17"/>
    </row>
    <row r="656" spans="2:14" s="14" customFormat="1" hidden="1">
      <c r="B656" s="17"/>
      <c r="C656" s="18"/>
      <c r="D656" s="19"/>
      <c r="E656" s="19"/>
      <c r="F656" s="19"/>
      <c r="G656" s="19"/>
      <c r="H656" s="19"/>
      <c r="I656" s="17"/>
      <c r="J656" s="17"/>
      <c r="K656" s="17"/>
      <c r="L656" s="17"/>
      <c r="M656" s="17"/>
      <c r="N656" s="17"/>
    </row>
    <row r="657" spans="2:14" s="14" customFormat="1" hidden="1">
      <c r="B657" s="17"/>
      <c r="C657" s="18"/>
      <c r="D657" s="19"/>
      <c r="E657" s="19"/>
      <c r="F657" s="19"/>
      <c r="G657" s="19"/>
      <c r="H657" s="19"/>
      <c r="I657" s="17"/>
      <c r="J657" s="17"/>
      <c r="K657" s="17"/>
      <c r="L657" s="17"/>
      <c r="M657" s="17"/>
      <c r="N657" s="17"/>
    </row>
    <row r="658" spans="2:14" s="14" customFormat="1" hidden="1">
      <c r="B658" s="17"/>
      <c r="C658" s="18"/>
      <c r="D658" s="19"/>
      <c r="E658" s="19"/>
      <c r="F658" s="19"/>
      <c r="G658" s="19"/>
      <c r="H658" s="19"/>
      <c r="I658" s="17"/>
      <c r="J658" s="17"/>
      <c r="K658" s="17"/>
      <c r="L658" s="17"/>
      <c r="M658" s="17"/>
      <c r="N658" s="17"/>
    </row>
    <row r="659" spans="2:14" s="14" customFormat="1" hidden="1">
      <c r="B659" s="17"/>
      <c r="C659" s="18"/>
      <c r="D659" s="19"/>
      <c r="E659" s="19"/>
      <c r="F659" s="19"/>
      <c r="G659" s="19"/>
      <c r="H659" s="19"/>
      <c r="I659" s="17"/>
      <c r="J659" s="17"/>
      <c r="K659" s="17"/>
      <c r="L659" s="17"/>
      <c r="M659" s="17"/>
      <c r="N659" s="17"/>
    </row>
    <row r="660" spans="2:14" s="14" customFormat="1" hidden="1">
      <c r="B660" s="17"/>
      <c r="C660" s="18"/>
      <c r="D660" s="19"/>
      <c r="E660" s="19"/>
      <c r="F660" s="19"/>
      <c r="G660" s="19"/>
      <c r="H660" s="19"/>
      <c r="I660" s="17"/>
      <c r="J660" s="17"/>
      <c r="K660" s="17"/>
      <c r="L660" s="17"/>
      <c r="M660" s="17"/>
      <c r="N660" s="17"/>
    </row>
    <row r="661" spans="2:14" s="14" customFormat="1" hidden="1">
      <c r="B661" s="17"/>
      <c r="C661" s="18"/>
      <c r="D661" s="19"/>
      <c r="E661" s="19"/>
      <c r="F661" s="19"/>
      <c r="G661" s="19"/>
      <c r="H661" s="19"/>
      <c r="I661" s="17"/>
      <c r="J661" s="17"/>
      <c r="K661" s="17"/>
      <c r="L661" s="17"/>
      <c r="M661" s="17"/>
      <c r="N661" s="17"/>
    </row>
    <row r="662" spans="2:14" s="14" customFormat="1" hidden="1">
      <c r="B662" s="17"/>
      <c r="C662" s="18"/>
      <c r="D662" s="19"/>
      <c r="E662" s="19"/>
      <c r="F662" s="19"/>
      <c r="G662" s="19"/>
      <c r="H662" s="19"/>
      <c r="I662" s="17"/>
      <c r="J662" s="17"/>
      <c r="K662" s="17"/>
      <c r="L662" s="17"/>
      <c r="M662" s="17"/>
      <c r="N662" s="17"/>
    </row>
    <row r="663" spans="2:14" s="14" customFormat="1" hidden="1">
      <c r="B663" s="17"/>
      <c r="C663" s="18"/>
      <c r="D663" s="19"/>
      <c r="E663" s="19"/>
      <c r="F663" s="19"/>
      <c r="G663" s="19"/>
      <c r="H663" s="19"/>
      <c r="I663" s="17"/>
      <c r="J663" s="17"/>
      <c r="K663" s="17"/>
      <c r="L663" s="17"/>
      <c r="M663" s="17"/>
      <c r="N663" s="17"/>
    </row>
    <row r="664" spans="2:14" s="14" customFormat="1" hidden="1">
      <c r="B664" s="17"/>
      <c r="C664" s="18"/>
      <c r="D664" s="19"/>
      <c r="E664" s="19"/>
      <c r="F664" s="19"/>
      <c r="G664" s="19"/>
      <c r="H664" s="19"/>
      <c r="I664" s="17"/>
      <c r="J664" s="17"/>
      <c r="K664" s="17"/>
      <c r="L664" s="17"/>
      <c r="M664" s="17"/>
      <c r="N664" s="17"/>
    </row>
    <row r="665" spans="2:14" s="14" customFormat="1" hidden="1">
      <c r="B665" s="17"/>
      <c r="C665" s="18"/>
      <c r="D665" s="19"/>
      <c r="E665" s="19"/>
      <c r="F665" s="19"/>
      <c r="G665" s="19"/>
      <c r="H665" s="19"/>
      <c r="I665" s="17"/>
      <c r="J665" s="17"/>
      <c r="K665" s="17"/>
      <c r="L665" s="17"/>
      <c r="M665" s="17"/>
      <c r="N665" s="17"/>
    </row>
    <row r="666" spans="2:14" s="14" customFormat="1" hidden="1">
      <c r="B666" s="17"/>
      <c r="C666" s="18"/>
      <c r="D666" s="19"/>
      <c r="E666" s="19"/>
      <c r="F666" s="19"/>
      <c r="G666" s="19"/>
      <c r="H666" s="19"/>
      <c r="I666" s="17"/>
      <c r="J666" s="17"/>
      <c r="K666" s="17"/>
      <c r="L666" s="17"/>
      <c r="M666" s="17"/>
      <c r="N666" s="17"/>
    </row>
    <row r="667" spans="2:14" s="14" customFormat="1" hidden="1">
      <c r="B667" s="17"/>
      <c r="C667" s="18"/>
      <c r="D667" s="19"/>
      <c r="E667" s="19"/>
      <c r="F667" s="19"/>
      <c r="G667" s="19"/>
      <c r="H667" s="19"/>
      <c r="I667" s="17"/>
      <c r="J667" s="17"/>
      <c r="K667" s="17"/>
      <c r="L667" s="17"/>
      <c r="M667" s="17"/>
      <c r="N667" s="17"/>
    </row>
    <row r="668" spans="2:14" s="14" customFormat="1" hidden="1">
      <c r="B668" s="17"/>
      <c r="C668" s="18"/>
      <c r="D668" s="19"/>
      <c r="E668" s="19"/>
      <c r="F668" s="19"/>
      <c r="G668" s="19"/>
      <c r="H668" s="19"/>
      <c r="I668" s="17"/>
      <c r="J668" s="17"/>
      <c r="K668" s="17"/>
      <c r="L668" s="17"/>
      <c r="M668" s="17"/>
      <c r="N668" s="17"/>
    </row>
    <row r="669" spans="2:14" s="14" customFormat="1" hidden="1">
      <c r="B669" s="17"/>
      <c r="C669" s="18"/>
      <c r="D669" s="19"/>
      <c r="E669" s="19"/>
      <c r="F669" s="19"/>
      <c r="G669" s="19"/>
      <c r="H669" s="19"/>
      <c r="I669" s="17"/>
      <c r="J669" s="17"/>
      <c r="K669" s="17"/>
      <c r="L669" s="17"/>
      <c r="M669" s="17"/>
      <c r="N669" s="17"/>
    </row>
    <row r="670" spans="2:14" s="14" customFormat="1" hidden="1">
      <c r="B670" s="17"/>
      <c r="C670" s="18"/>
      <c r="D670" s="19"/>
      <c r="E670" s="19"/>
      <c r="F670" s="19"/>
      <c r="G670" s="19"/>
      <c r="H670" s="19"/>
      <c r="I670" s="17"/>
      <c r="J670" s="17"/>
      <c r="K670" s="17"/>
      <c r="L670" s="17"/>
      <c r="M670" s="17"/>
      <c r="N670" s="17"/>
    </row>
    <row r="671" spans="2:14" s="14" customFormat="1" hidden="1">
      <c r="B671" s="17"/>
      <c r="C671" s="18"/>
      <c r="D671" s="19"/>
      <c r="E671" s="19"/>
      <c r="F671" s="19"/>
      <c r="G671" s="19"/>
      <c r="H671" s="19"/>
      <c r="I671" s="17"/>
      <c r="J671" s="17"/>
      <c r="K671" s="17"/>
      <c r="L671" s="17"/>
      <c r="M671" s="17"/>
      <c r="N671" s="17"/>
    </row>
    <row r="672" spans="2:14" s="14" customFormat="1" hidden="1">
      <c r="B672" s="17"/>
      <c r="C672" s="18"/>
      <c r="D672" s="19"/>
      <c r="E672" s="19"/>
      <c r="F672" s="19"/>
      <c r="G672" s="19"/>
      <c r="H672" s="19"/>
      <c r="I672" s="17"/>
      <c r="J672" s="17"/>
      <c r="K672" s="17"/>
      <c r="L672" s="17"/>
      <c r="M672" s="17"/>
      <c r="N672" s="17"/>
    </row>
    <row r="673" spans="2:14" s="14" customFormat="1" hidden="1">
      <c r="B673" s="17"/>
      <c r="C673" s="18"/>
      <c r="D673" s="19"/>
      <c r="E673" s="19"/>
      <c r="F673" s="19"/>
      <c r="G673" s="19"/>
      <c r="H673" s="19"/>
      <c r="I673" s="17"/>
      <c r="J673" s="17"/>
      <c r="K673" s="17"/>
      <c r="L673" s="17"/>
      <c r="M673" s="17"/>
      <c r="N673" s="17"/>
    </row>
    <row r="674" spans="2:14" s="14" customFormat="1" hidden="1">
      <c r="B674" s="17"/>
      <c r="C674" s="18"/>
      <c r="D674" s="19"/>
      <c r="E674" s="19"/>
      <c r="F674" s="19"/>
      <c r="G674" s="19"/>
      <c r="H674" s="19"/>
      <c r="I674" s="17"/>
      <c r="J674" s="17"/>
      <c r="K674" s="17"/>
      <c r="L674" s="17"/>
      <c r="M674" s="17"/>
      <c r="N674" s="17"/>
    </row>
    <row r="675" spans="2:14" s="14" customFormat="1" hidden="1">
      <c r="B675" s="17"/>
      <c r="C675" s="18"/>
      <c r="D675" s="19"/>
      <c r="E675" s="19"/>
      <c r="F675" s="19"/>
      <c r="G675" s="19"/>
      <c r="H675" s="19"/>
      <c r="I675" s="17"/>
      <c r="J675" s="17"/>
      <c r="K675" s="17"/>
      <c r="L675" s="17"/>
      <c r="M675" s="17"/>
      <c r="N675" s="17"/>
    </row>
    <row r="676" spans="2:14" s="14" customFormat="1" hidden="1">
      <c r="B676" s="17"/>
      <c r="C676" s="18"/>
      <c r="D676" s="19"/>
      <c r="E676" s="19"/>
      <c r="F676" s="19"/>
      <c r="G676" s="19"/>
      <c r="H676" s="19"/>
      <c r="I676" s="17"/>
      <c r="J676" s="17"/>
      <c r="K676" s="17"/>
      <c r="L676" s="17"/>
      <c r="M676" s="17"/>
      <c r="N676" s="17"/>
    </row>
    <row r="677" spans="2:14" s="14" customFormat="1" hidden="1">
      <c r="B677" s="17"/>
      <c r="C677" s="18"/>
      <c r="D677" s="19"/>
      <c r="E677" s="19"/>
      <c r="F677" s="19"/>
      <c r="G677" s="19"/>
      <c r="H677" s="19"/>
      <c r="I677" s="17"/>
      <c r="J677" s="17"/>
      <c r="K677" s="17"/>
      <c r="L677" s="17"/>
      <c r="M677" s="17"/>
      <c r="N677" s="17"/>
    </row>
    <row r="678" spans="2:14" s="14" customFormat="1" hidden="1">
      <c r="B678" s="17"/>
      <c r="C678" s="18"/>
      <c r="D678" s="19"/>
      <c r="E678" s="19"/>
      <c r="F678" s="19"/>
      <c r="G678" s="19"/>
      <c r="H678" s="19"/>
      <c r="I678" s="17"/>
      <c r="J678" s="17"/>
      <c r="K678" s="17"/>
      <c r="L678" s="17"/>
      <c r="M678" s="17"/>
      <c r="N678" s="17"/>
    </row>
    <row r="679" spans="2:14" s="14" customFormat="1" hidden="1">
      <c r="B679" s="17"/>
      <c r="C679" s="18"/>
      <c r="D679" s="19"/>
      <c r="E679" s="19"/>
      <c r="F679" s="19"/>
      <c r="G679" s="19"/>
      <c r="H679" s="19"/>
      <c r="I679" s="17"/>
      <c r="J679" s="17"/>
      <c r="K679" s="17"/>
      <c r="L679" s="17"/>
      <c r="M679" s="17"/>
      <c r="N679" s="17"/>
    </row>
    <row r="680" spans="2:14" s="14" customFormat="1" hidden="1">
      <c r="B680" s="17"/>
      <c r="C680" s="18"/>
      <c r="D680" s="19"/>
      <c r="E680" s="19"/>
      <c r="F680" s="19"/>
      <c r="G680" s="19"/>
      <c r="H680" s="19"/>
      <c r="I680" s="17"/>
      <c r="J680" s="17"/>
      <c r="K680" s="17"/>
      <c r="L680" s="17"/>
      <c r="M680" s="17"/>
      <c r="N680" s="17"/>
    </row>
    <row r="681" spans="2:14" s="14" customFormat="1" hidden="1">
      <c r="B681" s="17"/>
      <c r="C681" s="18"/>
      <c r="D681" s="19"/>
      <c r="E681" s="19"/>
      <c r="F681" s="19"/>
      <c r="G681" s="19"/>
      <c r="H681" s="19"/>
      <c r="I681" s="17"/>
      <c r="J681" s="17"/>
      <c r="K681" s="17"/>
      <c r="L681" s="17"/>
      <c r="M681" s="17"/>
      <c r="N681" s="17"/>
    </row>
    <row r="682" spans="2:14" s="14" customFormat="1" hidden="1">
      <c r="B682" s="17"/>
      <c r="C682" s="18"/>
      <c r="D682" s="19"/>
      <c r="E682" s="19"/>
      <c r="F682" s="19"/>
      <c r="G682" s="19"/>
      <c r="H682" s="19"/>
      <c r="I682" s="17"/>
      <c r="J682" s="17"/>
      <c r="K682" s="17"/>
      <c r="L682" s="17"/>
      <c r="M682" s="17"/>
      <c r="N682" s="17"/>
    </row>
    <row r="683" spans="2:14" s="14" customFormat="1" hidden="1">
      <c r="B683" s="17"/>
      <c r="C683" s="18"/>
      <c r="D683" s="19"/>
      <c r="E683" s="19"/>
      <c r="F683" s="19"/>
      <c r="G683" s="19"/>
      <c r="H683" s="19"/>
      <c r="I683" s="17"/>
      <c r="J683" s="17"/>
      <c r="K683" s="17"/>
      <c r="L683" s="17"/>
      <c r="M683" s="17"/>
      <c r="N683" s="17"/>
    </row>
    <row r="684" spans="2:14" s="14" customFormat="1" hidden="1">
      <c r="B684" s="17"/>
      <c r="C684" s="18"/>
      <c r="D684" s="19"/>
      <c r="E684" s="19"/>
      <c r="F684" s="19"/>
      <c r="G684" s="19"/>
      <c r="H684" s="19"/>
      <c r="I684" s="17"/>
      <c r="J684" s="17"/>
      <c r="K684" s="17"/>
      <c r="L684" s="17"/>
      <c r="M684" s="17"/>
      <c r="N684" s="17"/>
    </row>
    <row r="685" spans="2:14" s="14" customFormat="1" hidden="1">
      <c r="B685" s="17"/>
      <c r="C685" s="18"/>
      <c r="D685" s="19"/>
      <c r="E685" s="19"/>
      <c r="F685" s="19"/>
      <c r="G685" s="19"/>
      <c r="H685" s="19"/>
      <c r="I685" s="17"/>
      <c r="J685" s="17"/>
      <c r="K685" s="17"/>
      <c r="L685" s="17"/>
      <c r="M685" s="17"/>
      <c r="N685" s="17"/>
    </row>
    <row r="686" spans="2:14" s="14" customFormat="1" hidden="1">
      <c r="B686" s="17"/>
      <c r="C686" s="18"/>
      <c r="D686" s="19"/>
      <c r="E686" s="19"/>
      <c r="F686" s="19"/>
      <c r="G686" s="19"/>
      <c r="H686" s="19"/>
      <c r="I686" s="17"/>
      <c r="J686" s="17"/>
      <c r="K686" s="17"/>
      <c r="L686" s="17"/>
      <c r="M686" s="17"/>
      <c r="N686" s="17"/>
    </row>
    <row r="687" spans="2:14" s="14" customFormat="1" hidden="1">
      <c r="B687" s="17"/>
      <c r="C687" s="18"/>
      <c r="D687" s="19"/>
      <c r="E687" s="19"/>
      <c r="F687" s="19"/>
      <c r="G687" s="19"/>
      <c r="H687" s="19"/>
      <c r="I687" s="17"/>
      <c r="J687" s="17"/>
      <c r="K687" s="17"/>
      <c r="L687" s="17"/>
      <c r="M687" s="17"/>
      <c r="N687" s="17"/>
    </row>
    <row r="688" spans="2:14" s="14" customFormat="1" hidden="1">
      <c r="B688" s="17"/>
      <c r="C688" s="18"/>
      <c r="D688" s="19"/>
      <c r="E688" s="19"/>
      <c r="F688" s="19"/>
      <c r="G688" s="19"/>
      <c r="H688" s="19"/>
      <c r="I688" s="17"/>
      <c r="J688" s="17"/>
      <c r="K688" s="17"/>
      <c r="L688" s="17"/>
      <c r="M688" s="17"/>
      <c r="N688" s="17"/>
    </row>
    <row r="689" spans="2:14" s="14" customFormat="1" hidden="1">
      <c r="B689" s="17"/>
      <c r="C689" s="18"/>
      <c r="D689" s="19"/>
      <c r="E689" s="19"/>
      <c r="F689" s="19"/>
      <c r="G689" s="19"/>
      <c r="H689" s="19"/>
      <c r="I689" s="17"/>
      <c r="J689" s="17"/>
      <c r="K689" s="17"/>
      <c r="L689" s="17"/>
      <c r="M689" s="17"/>
      <c r="N689" s="17"/>
    </row>
    <row r="690" spans="2:14" s="14" customFormat="1" hidden="1">
      <c r="B690" s="17"/>
      <c r="C690" s="18"/>
      <c r="D690" s="19"/>
      <c r="E690" s="19"/>
      <c r="F690" s="19"/>
      <c r="G690" s="19"/>
      <c r="H690" s="19"/>
      <c r="I690" s="17"/>
      <c r="J690" s="17"/>
      <c r="K690" s="17"/>
      <c r="L690" s="17"/>
      <c r="M690" s="17"/>
      <c r="N690" s="17"/>
    </row>
    <row r="691" spans="2:14" s="14" customFormat="1" hidden="1">
      <c r="B691" s="17"/>
      <c r="C691" s="18"/>
      <c r="D691" s="19"/>
      <c r="E691" s="19"/>
      <c r="F691" s="19"/>
      <c r="G691" s="19"/>
      <c r="H691" s="19"/>
      <c r="I691" s="17"/>
      <c r="J691" s="17"/>
      <c r="K691" s="17"/>
      <c r="L691" s="17"/>
      <c r="M691" s="17"/>
      <c r="N691" s="17"/>
    </row>
    <row r="692" spans="2:14" s="14" customFormat="1" hidden="1">
      <c r="B692" s="17"/>
      <c r="C692" s="18"/>
      <c r="D692" s="19"/>
      <c r="E692" s="19"/>
      <c r="F692" s="19"/>
      <c r="G692" s="19"/>
      <c r="H692" s="19"/>
      <c r="I692" s="17"/>
      <c r="J692" s="17"/>
      <c r="K692" s="17"/>
      <c r="L692" s="17"/>
      <c r="M692" s="17"/>
      <c r="N692" s="17"/>
    </row>
    <row r="693" spans="2:14" s="14" customFormat="1" hidden="1">
      <c r="B693" s="17"/>
      <c r="C693" s="18"/>
      <c r="D693" s="19"/>
      <c r="E693" s="19"/>
      <c r="F693" s="19"/>
      <c r="G693" s="19"/>
      <c r="H693" s="19"/>
      <c r="I693" s="17"/>
      <c r="J693" s="17"/>
      <c r="K693" s="17"/>
      <c r="L693" s="17"/>
      <c r="M693" s="17"/>
      <c r="N693" s="17"/>
    </row>
    <row r="694" spans="2:14" s="14" customFormat="1" hidden="1">
      <c r="B694" s="17"/>
      <c r="C694" s="18"/>
      <c r="D694" s="19"/>
      <c r="E694" s="19"/>
      <c r="F694" s="19"/>
      <c r="G694" s="19"/>
      <c r="H694" s="19"/>
      <c r="I694" s="17"/>
      <c r="J694" s="17"/>
      <c r="K694" s="17"/>
      <c r="L694" s="17"/>
      <c r="M694" s="17"/>
      <c r="N694" s="17"/>
    </row>
    <row r="695" spans="2:14" s="14" customFormat="1" hidden="1">
      <c r="B695" s="17"/>
      <c r="C695" s="18"/>
      <c r="D695" s="19"/>
      <c r="E695" s="19"/>
      <c r="F695" s="19"/>
      <c r="G695" s="19"/>
      <c r="H695" s="19"/>
      <c r="I695" s="17"/>
      <c r="J695" s="17"/>
      <c r="K695" s="17"/>
      <c r="L695" s="17"/>
      <c r="M695" s="17"/>
      <c r="N695" s="17"/>
    </row>
    <row r="696" spans="2:14" s="14" customFormat="1" hidden="1">
      <c r="B696" s="17"/>
      <c r="C696" s="18"/>
      <c r="D696" s="19"/>
      <c r="E696" s="19"/>
      <c r="F696" s="19"/>
      <c r="G696" s="19"/>
      <c r="H696" s="19"/>
      <c r="I696" s="17"/>
      <c r="J696" s="17"/>
      <c r="K696" s="17"/>
      <c r="L696" s="17"/>
      <c r="M696" s="17"/>
      <c r="N696" s="17"/>
    </row>
    <row r="697" spans="2:14" s="14" customFormat="1" hidden="1">
      <c r="B697" s="17"/>
      <c r="C697" s="18"/>
      <c r="D697" s="19"/>
      <c r="E697" s="19"/>
      <c r="F697" s="19"/>
      <c r="G697" s="19"/>
      <c r="H697" s="19"/>
      <c r="I697" s="17"/>
      <c r="J697" s="17"/>
      <c r="K697" s="17"/>
      <c r="L697" s="17"/>
      <c r="M697" s="17"/>
      <c r="N697" s="17"/>
    </row>
    <row r="698" spans="2:14" s="14" customFormat="1" hidden="1">
      <c r="B698" s="17"/>
      <c r="C698" s="18"/>
      <c r="D698" s="19"/>
      <c r="E698" s="19"/>
      <c r="F698" s="19"/>
      <c r="G698" s="19"/>
      <c r="H698" s="19"/>
      <c r="I698" s="17"/>
      <c r="J698" s="17"/>
      <c r="K698" s="17"/>
      <c r="L698" s="17"/>
      <c r="M698" s="17"/>
      <c r="N698" s="17"/>
    </row>
    <row r="699" spans="2:14" s="14" customFormat="1" hidden="1">
      <c r="B699" s="17"/>
      <c r="C699" s="18"/>
      <c r="D699" s="19"/>
      <c r="E699" s="19"/>
      <c r="F699" s="19"/>
      <c r="G699" s="19"/>
      <c r="H699" s="19"/>
      <c r="I699" s="17"/>
      <c r="J699" s="17"/>
      <c r="K699" s="17"/>
      <c r="L699" s="17"/>
      <c r="M699" s="17"/>
      <c r="N699" s="17"/>
    </row>
    <row r="700" spans="2:14" s="14" customFormat="1" hidden="1">
      <c r="B700" s="17"/>
      <c r="C700" s="18"/>
      <c r="D700" s="19"/>
      <c r="E700" s="19"/>
      <c r="F700" s="19"/>
      <c r="G700" s="19"/>
      <c r="H700" s="19"/>
      <c r="I700" s="17"/>
      <c r="J700" s="17"/>
      <c r="K700" s="17"/>
      <c r="L700" s="17"/>
      <c r="M700" s="17"/>
      <c r="N700" s="17"/>
    </row>
    <row r="701" spans="2:14" s="14" customFormat="1" hidden="1">
      <c r="B701" s="17"/>
      <c r="C701" s="18"/>
      <c r="D701" s="19"/>
      <c r="E701" s="19"/>
      <c r="F701" s="19"/>
      <c r="G701" s="19"/>
      <c r="H701" s="19"/>
      <c r="I701" s="17"/>
      <c r="J701" s="17"/>
      <c r="K701" s="17"/>
      <c r="L701" s="17"/>
      <c r="M701" s="17"/>
      <c r="N701" s="17"/>
    </row>
    <row r="702" spans="2:14" s="14" customFormat="1" hidden="1">
      <c r="B702" s="17"/>
      <c r="C702" s="18"/>
      <c r="D702" s="19"/>
      <c r="E702" s="19"/>
      <c r="F702" s="19"/>
      <c r="G702" s="19"/>
      <c r="H702" s="19"/>
      <c r="I702" s="17"/>
      <c r="J702" s="17"/>
      <c r="K702" s="17"/>
      <c r="L702" s="17"/>
      <c r="M702" s="17"/>
      <c r="N702" s="17"/>
    </row>
    <row r="703" spans="2:14" s="14" customFormat="1" hidden="1">
      <c r="B703" s="17"/>
      <c r="C703" s="18"/>
      <c r="D703" s="19"/>
      <c r="E703" s="19"/>
      <c r="F703" s="19"/>
      <c r="G703" s="19"/>
      <c r="H703" s="19"/>
      <c r="I703" s="17"/>
      <c r="J703" s="17"/>
      <c r="K703" s="17"/>
      <c r="L703" s="17"/>
      <c r="M703" s="17"/>
      <c r="N703" s="17"/>
    </row>
    <row r="704" spans="2:14" s="14" customFormat="1" hidden="1">
      <c r="B704" s="17"/>
      <c r="C704" s="18"/>
      <c r="D704" s="19"/>
      <c r="E704" s="19"/>
      <c r="F704" s="19"/>
      <c r="G704" s="19"/>
      <c r="H704" s="19"/>
      <c r="I704" s="17"/>
      <c r="J704" s="17"/>
      <c r="K704" s="17"/>
      <c r="L704" s="17"/>
      <c r="M704" s="17"/>
      <c r="N704" s="17"/>
    </row>
    <row r="705" spans="2:14" s="14" customFormat="1" hidden="1">
      <c r="B705" s="17"/>
      <c r="C705" s="18"/>
      <c r="D705" s="19"/>
      <c r="E705" s="19"/>
      <c r="F705" s="19"/>
      <c r="G705" s="19"/>
      <c r="H705" s="19"/>
      <c r="I705" s="17"/>
      <c r="J705" s="17"/>
      <c r="K705" s="17"/>
      <c r="L705" s="17"/>
      <c r="M705" s="17"/>
      <c r="N705" s="17"/>
    </row>
    <row r="706" spans="2:14" s="14" customFormat="1" hidden="1">
      <c r="B706" s="17"/>
      <c r="C706" s="18"/>
      <c r="D706" s="19"/>
      <c r="E706" s="19"/>
      <c r="F706" s="19"/>
      <c r="G706" s="19"/>
      <c r="H706" s="19"/>
      <c r="I706" s="17"/>
      <c r="J706" s="17"/>
      <c r="K706" s="17"/>
      <c r="L706" s="17"/>
      <c r="M706" s="17"/>
      <c r="N706" s="17"/>
    </row>
    <row r="707" spans="2:14" s="14" customFormat="1" hidden="1">
      <c r="B707" s="17"/>
      <c r="C707" s="18"/>
      <c r="D707" s="19"/>
      <c r="E707" s="19"/>
      <c r="F707" s="19"/>
      <c r="G707" s="19"/>
      <c r="H707" s="19"/>
      <c r="I707" s="17"/>
      <c r="J707" s="17"/>
      <c r="K707" s="17"/>
      <c r="L707" s="17"/>
      <c r="M707" s="17"/>
      <c r="N707" s="17"/>
    </row>
    <row r="708" spans="2:14" s="14" customFormat="1" hidden="1">
      <c r="B708" s="17"/>
      <c r="C708" s="18"/>
      <c r="D708" s="19"/>
      <c r="E708" s="19"/>
      <c r="F708" s="19"/>
      <c r="G708" s="19"/>
      <c r="H708" s="19"/>
      <c r="I708" s="17"/>
      <c r="J708" s="17"/>
      <c r="K708" s="17"/>
      <c r="L708" s="17"/>
      <c r="M708" s="17"/>
      <c r="N708" s="17"/>
    </row>
    <row r="709" spans="2:14" s="14" customFormat="1" hidden="1">
      <c r="B709" s="17"/>
      <c r="C709" s="18"/>
      <c r="D709" s="19"/>
      <c r="E709" s="19"/>
      <c r="F709" s="19"/>
      <c r="G709" s="19"/>
      <c r="H709" s="19"/>
      <c r="I709" s="17"/>
      <c r="J709" s="17"/>
      <c r="K709" s="17"/>
      <c r="L709" s="17"/>
      <c r="M709" s="17"/>
      <c r="N709" s="17"/>
    </row>
    <row r="710" spans="2:14" s="14" customFormat="1" hidden="1">
      <c r="B710" s="17"/>
      <c r="C710" s="18"/>
      <c r="D710" s="19"/>
      <c r="E710" s="19"/>
      <c r="F710" s="19"/>
      <c r="G710" s="19"/>
      <c r="H710" s="19"/>
      <c r="I710" s="17"/>
      <c r="J710" s="17"/>
      <c r="K710" s="17"/>
      <c r="L710" s="17"/>
      <c r="M710" s="17"/>
      <c r="N710" s="17"/>
    </row>
    <row r="711" spans="2:14" s="14" customFormat="1" hidden="1">
      <c r="B711" s="17"/>
      <c r="C711" s="18"/>
      <c r="D711" s="19"/>
      <c r="E711" s="19"/>
      <c r="F711" s="19"/>
      <c r="G711" s="19"/>
      <c r="H711" s="19"/>
      <c r="I711" s="17"/>
      <c r="J711" s="17"/>
      <c r="K711" s="17"/>
      <c r="L711" s="17"/>
      <c r="M711" s="17"/>
      <c r="N711" s="17"/>
    </row>
    <row r="712" spans="2:14" s="14" customFormat="1" hidden="1">
      <c r="B712" s="17"/>
      <c r="C712" s="18"/>
      <c r="D712" s="19"/>
      <c r="E712" s="19"/>
      <c r="F712" s="19"/>
      <c r="G712" s="19"/>
      <c r="H712" s="19"/>
      <c r="I712" s="17"/>
      <c r="J712" s="17"/>
      <c r="K712" s="17"/>
      <c r="L712" s="17"/>
      <c r="M712" s="17"/>
      <c r="N712" s="17"/>
    </row>
    <row r="713" spans="2:14" s="14" customFormat="1" hidden="1">
      <c r="B713" s="17"/>
      <c r="C713" s="18"/>
      <c r="D713" s="19"/>
      <c r="E713" s="19"/>
      <c r="F713" s="19"/>
      <c r="G713" s="19"/>
      <c r="H713" s="19"/>
      <c r="I713" s="17"/>
      <c r="J713" s="17"/>
      <c r="K713" s="17"/>
      <c r="L713" s="17"/>
      <c r="M713" s="17"/>
      <c r="N713" s="17"/>
    </row>
    <row r="714" spans="2:14" s="14" customFormat="1" hidden="1">
      <c r="B714" s="17"/>
      <c r="C714" s="18"/>
      <c r="D714" s="19"/>
      <c r="E714" s="19"/>
      <c r="F714" s="19"/>
      <c r="G714" s="19"/>
      <c r="H714" s="19"/>
      <c r="I714" s="17"/>
      <c r="J714" s="17"/>
      <c r="K714" s="17"/>
      <c r="L714" s="17"/>
      <c r="M714" s="17"/>
      <c r="N714" s="17"/>
    </row>
    <row r="715" spans="2:14" s="14" customFormat="1" hidden="1">
      <c r="B715" s="17"/>
      <c r="C715" s="18"/>
      <c r="D715" s="19"/>
      <c r="E715" s="19"/>
      <c r="F715" s="19"/>
      <c r="G715" s="19"/>
      <c r="H715" s="19"/>
      <c r="I715" s="17"/>
      <c r="J715" s="17"/>
      <c r="K715" s="17"/>
      <c r="L715" s="17"/>
      <c r="M715" s="17"/>
      <c r="N715" s="17"/>
    </row>
    <row r="716" spans="2:14" s="14" customFormat="1" hidden="1">
      <c r="B716" s="17"/>
      <c r="C716" s="18"/>
      <c r="D716" s="19"/>
      <c r="E716" s="19"/>
      <c r="F716" s="19"/>
      <c r="G716" s="19"/>
      <c r="H716" s="19"/>
      <c r="I716" s="17"/>
      <c r="J716" s="17"/>
      <c r="K716" s="17"/>
      <c r="L716" s="17"/>
      <c r="M716" s="17"/>
      <c r="N716" s="17"/>
    </row>
    <row r="717" spans="2:14" s="14" customFormat="1" hidden="1">
      <c r="B717" s="17"/>
      <c r="C717" s="18"/>
      <c r="D717" s="19"/>
      <c r="E717" s="19"/>
      <c r="F717" s="19"/>
      <c r="G717" s="19"/>
      <c r="H717" s="19"/>
      <c r="I717" s="17"/>
      <c r="J717" s="17"/>
      <c r="K717" s="17"/>
      <c r="L717" s="17"/>
      <c r="M717" s="17"/>
      <c r="N717" s="17"/>
    </row>
    <row r="718" spans="2:14" s="14" customFormat="1" hidden="1">
      <c r="B718" s="17"/>
      <c r="C718" s="18"/>
      <c r="D718" s="19"/>
      <c r="E718" s="19"/>
      <c r="F718" s="19"/>
      <c r="G718" s="19"/>
      <c r="H718" s="19"/>
      <c r="I718" s="17"/>
      <c r="J718" s="17"/>
      <c r="K718" s="17"/>
      <c r="L718" s="17"/>
      <c r="M718" s="17"/>
      <c r="N718" s="17"/>
    </row>
    <row r="719" spans="2:14" s="14" customFormat="1" hidden="1">
      <c r="B719" s="17"/>
      <c r="C719" s="18"/>
      <c r="D719" s="19"/>
      <c r="E719" s="19"/>
      <c r="F719" s="19"/>
      <c r="G719" s="19"/>
      <c r="H719" s="19"/>
      <c r="I719" s="17"/>
      <c r="J719" s="17"/>
      <c r="K719" s="17"/>
      <c r="L719" s="17"/>
      <c r="M719" s="17"/>
      <c r="N719" s="17"/>
    </row>
    <row r="720" spans="2:14" s="14" customFormat="1" hidden="1">
      <c r="B720" s="17"/>
      <c r="C720" s="18"/>
      <c r="D720" s="19"/>
      <c r="E720" s="19"/>
      <c r="F720" s="19"/>
      <c r="G720" s="19"/>
      <c r="H720" s="19"/>
      <c r="I720" s="17"/>
      <c r="J720" s="17"/>
      <c r="K720" s="17"/>
      <c r="L720" s="17"/>
      <c r="M720" s="17"/>
      <c r="N720" s="17"/>
    </row>
    <row r="721" spans="2:14" s="14" customFormat="1" hidden="1">
      <c r="B721" s="17"/>
      <c r="C721" s="18"/>
      <c r="D721" s="19"/>
      <c r="E721" s="19"/>
      <c r="F721" s="19"/>
      <c r="G721" s="19"/>
      <c r="H721" s="19"/>
      <c r="I721" s="17"/>
      <c r="J721" s="17"/>
      <c r="K721" s="17"/>
      <c r="L721" s="17"/>
      <c r="M721" s="17"/>
      <c r="N721" s="17"/>
    </row>
    <row r="722" spans="2:14" s="14" customFormat="1" hidden="1">
      <c r="B722" s="17"/>
      <c r="C722" s="18"/>
      <c r="D722" s="19"/>
      <c r="E722" s="19"/>
      <c r="F722" s="19"/>
      <c r="G722" s="19"/>
      <c r="H722" s="19"/>
      <c r="I722" s="17"/>
      <c r="J722" s="17"/>
      <c r="K722" s="17"/>
      <c r="L722" s="17"/>
      <c r="M722" s="17"/>
      <c r="N722" s="17"/>
    </row>
    <row r="723" spans="2:14" s="14" customFormat="1" hidden="1">
      <c r="B723" s="17"/>
      <c r="C723" s="18"/>
      <c r="D723" s="19"/>
      <c r="E723" s="19"/>
      <c r="F723" s="19"/>
      <c r="G723" s="19"/>
      <c r="H723" s="19"/>
      <c r="I723" s="17"/>
      <c r="J723" s="17"/>
      <c r="K723" s="17"/>
      <c r="L723" s="17"/>
      <c r="M723" s="17"/>
      <c r="N723" s="17"/>
    </row>
    <row r="724" spans="2:14" s="14" customFormat="1" hidden="1">
      <c r="B724" s="17"/>
      <c r="C724" s="18"/>
      <c r="D724" s="19"/>
      <c r="E724" s="19"/>
      <c r="F724" s="19"/>
      <c r="G724" s="19"/>
      <c r="H724" s="19"/>
      <c r="I724" s="17"/>
      <c r="J724" s="17"/>
      <c r="K724" s="17"/>
      <c r="L724" s="17"/>
      <c r="M724" s="17"/>
      <c r="N724" s="17"/>
    </row>
    <row r="725" spans="2:14" s="14" customFormat="1" hidden="1">
      <c r="B725" s="17"/>
      <c r="C725" s="18"/>
      <c r="D725" s="19"/>
      <c r="E725" s="19"/>
      <c r="F725" s="19"/>
      <c r="G725" s="19"/>
      <c r="H725" s="19"/>
      <c r="I725" s="17"/>
      <c r="J725" s="17"/>
      <c r="K725" s="17"/>
      <c r="L725" s="17"/>
      <c r="M725" s="17"/>
      <c r="N725" s="17"/>
    </row>
    <row r="726" spans="2:14" s="14" customFormat="1" hidden="1">
      <c r="B726" s="17"/>
      <c r="C726" s="18"/>
      <c r="D726" s="19"/>
      <c r="E726" s="19"/>
      <c r="F726" s="19"/>
      <c r="G726" s="19"/>
      <c r="H726" s="19"/>
      <c r="I726" s="17"/>
      <c r="J726" s="17"/>
      <c r="K726" s="17"/>
      <c r="L726" s="17"/>
      <c r="M726" s="17"/>
      <c r="N726" s="17"/>
    </row>
    <row r="727" spans="2:14" s="14" customFormat="1" hidden="1">
      <c r="B727" s="17"/>
      <c r="C727" s="18"/>
      <c r="D727" s="19"/>
      <c r="E727" s="19"/>
      <c r="F727" s="19"/>
      <c r="G727" s="19"/>
      <c r="H727" s="19"/>
      <c r="I727" s="17"/>
      <c r="J727" s="17"/>
      <c r="K727" s="17"/>
      <c r="L727" s="17"/>
      <c r="M727" s="17"/>
      <c r="N727" s="17"/>
    </row>
    <row r="728" spans="2:14" s="14" customFormat="1" hidden="1">
      <c r="B728" s="17"/>
      <c r="C728" s="18"/>
      <c r="D728" s="19"/>
      <c r="E728" s="19"/>
      <c r="F728" s="19"/>
      <c r="G728" s="19"/>
      <c r="H728" s="19"/>
      <c r="I728" s="17"/>
      <c r="J728" s="17"/>
      <c r="K728" s="17"/>
      <c r="L728" s="17"/>
      <c r="M728" s="17"/>
      <c r="N728" s="17"/>
    </row>
    <row r="729" spans="2:14" s="14" customFormat="1" hidden="1">
      <c r="B729" s="17"/>
      <c r="C729" s="18"/>
      <c r="D729" s="19"/>
      <c r="E729" s="19"/>
      <c r="F729" s="19"/>
      <c r="G729" s="19"/>
      <c r="H729" s="19"/>
      <c r="I729" s="17"/>
      <c r="J729" s="17"/>
      <c r="K729" s="17"/>
      <c r="L729" s="17"/>
      <c r="M729" s="17"/>
      <c r="N729" s="17"/>
    </row>
    <row r="730" spans="2:14" s="14" customFormat="1" hidden="1">
      <c r="B730" s="17"/>
      <c r="C730" s="18"/>
      <c r="D730" s="19"/>
      <c r="E730" s="19"/>
      <c r="F730" s="19"/>
      <c r="G730" s="19"/>
      <c r="H730" s="19"/>
      <c r="I730" s="17"/>
      <c r="J730" s="17"/>
      <c r="K730" s="17"/>
      <c r="L730" s="17"/>
      <c r="M730" s="17"/>
      <c r="N730" s="17"/>
    </row>
    <row r="731" spans="2:14" s="14" customFormat="1" hidden="1">
      <c r="B731" s="17"/>
      <c r="C731" s="18"/>
      <c r="D731" s="19"/>
      <c r="E731" s="19"/>
      <c r="F731" s="19"/>
      <c r="G731" s="19"/>
      <c r="H731" s="19"/>
      <c r="I731" s="17"/>
      <c r="J731" s="17"/>
      <c r="K731" s="17"/>
      <c r="L731" s="17"/>
      <c r="M731" s="17"/>
      <c r="N731" s="17"/>
    </row>
    <row r="732" spans="2:14" s="14" customFormat="1" hidden="1">
      <c r="B732" s="17"/>
      <c r="C732" s="18"/>
      <c r="D732" s="19"/>
      <c r="E732" s="19"/>
      <c r="F732" s="19"/>
      <c r="G732" s="19"/>
      <c r="H732" s="19"/>
      <c r="I732" s="17"/>
      <c r="J732" s="17"/>
      <c r="K732" s="17"/>
      <c r="L732" s="17"/>
      <c r="M732" s="17"/>
      <c r="N732" s="17"/>
    </row>
    <row r="733" spans="2:14" s="14" customFormat="1" hidden="1">
      <c r="B733" s="17"/>
      <c r="C733" s="18"/>
      <c r="D733" s="19"/>
      <c r="E733" s="19"/>
      <c r="F733" s="19"/>
      <c r="G733" s="19"/>
      <c r="H733" s="19"/>
      <c r="I733" s="17"/>
      <c r="J733" s="17"/>
      <c r="K733" s="17"/>
      <c r="L733" s="17"/>
      <c r="M733" s="17"/>
      <c r="N733" s="17"/>
    </row>
    <row r="734" spans="2:14" s="14" customFormat="1" hidden="1">
      <c r="B734" s="17"/>
      <c r="C734" s="18"/>
      <c r="D734" s="19"/>
      <c r="E734" s="19"/>
      <c r="F734" s="19"/>
      <c r="G734" s="19"/>
      <c r="H734" s="19"/>
      <c r="I734" s="17"/>
      <c r="J734" s="17"/>
      <c r="K734" s="17"/>
      <c r="L734" s="17"/>
      <c r="M734" s="17"/>
      <c r="N734" s="17"/>
    </row>
    <row r="735" spans="2:14" s="14" customFormat="1" hidden="1">
      <c r="B735" s="17"/>
      <c r="C735" s="18"/>
      <c r="D735" s="19"/>
      <c r="E735" s="19"/>
      <c r="F735" s="19"/>
      <c r="G735" s="19"/>
      <c r="H735" s="19"/>
      <c r="I735" s="17"/>
      <c r="J735" s="17"/>
      <c r="K735" s="17"/>
      <c r="L735" s="17"/>
      <c r="M735" s="17"/>
      <c r="N735" s="17"/>
    </row>
    <row r="736" spans="2:14" s="14" customFormat="1" hidden="1">
      <c r="B736" s="17"/>
      <c r="C736" s="18"/>
      <c r="D736" s="19"/>
      <c r="E736" s="19"/>
      <c r="F736" s="19"/>
      <c r="G736" s="19"/>
      <c r="H736" s="19"/>
      <c r="I736" s="17"/>
      <c r="J736" s="17"/>
      <c r="K736" s="17"/>
      <c r="L736" s="17"/>
      <c r="M736" s="17"/>
      <c r="N736" s="17"/>
    </row>
    <row r="737" spans="2:14" s="14" customFormat="1" hidden="1">
      <c r="B737" s="17"/>
      <c r="C737" s="18"/>
      <c r="D737" s="19"/>
      <c r="E737" s="19"/>
      <c r="F737" s="19"/>
      <c r="G737" s="19"/>
      <c r="H737" s="19"/>
      <c r="I737" s="17"/>
      <c r="J737" s="17"/>
      <c r="K737" s="17"/>
      <c r="L737" s="17"/>
      <c r="M737" s="17"/>
      <c r="N737" s="17"/>
    </row>
    <row r="738" spans="2:14" s="14" customFormat="1" hidden="1">
      <c r="B738" s="17"/>
      <c r="C738" s="18"/>
      <c r="D738" s="19"/>
      <c r="E738" s="19"/>
      <c r="F738" s="19"/>
      <c r="G738" s="19"/>
      <c r="H738" s="19"/>
      <c r="I738" s="17"/>
      <c r="J738" s="17"/>
      <c r="K738" s="17"/>
      <c r="L738" s="17"/>
      <c r="M738" s="17"/>
      <c r="N738" s="17"/>
    </row>
    <row r="739" spans="2:14" s="14" customFormat="1" hidden="1">
      <c r="B739" s="17"/>
      <c r="C739" s="18"/>
      <c r="D739" s="19"/>
      <c r="E739" s="19"/>
      <c r="F739" s="19"/>
      <c r="G739" s="19"/>
      <c r="H739" s="19"/>
      <c r="I739" s="17"/>
      <c r="J739" s="17"/>
      <c r="K739" s="17"/>
      <c r="L739" s="17"/>
      <c r="M739" s="17"/>
      <c r="N739" s="17"/>
    </row>
    <row r="740" spans="2:14" s="14" customFormat="1" hidden="1">
      <c r="B740" s="17"/>
      <c r="C740" s="18"/>
      <c r="D740" s="19"/>
      <c r="E740" s="19"/>
      <c r="F740" s="19"/>
      <c r="G740" s="19"/>
      <c r="H740" s="19"/>
      <c r="I740" s="17"/>
      <c r="J740" s="17"/>
      <c r="K740" s="17"/>
      <c r="L740" s="17"/>
      <c r="M740" s="17"/>
      <c r="N740" s="17"/>
    </row>
    <row r="741" spans="2:14" s="14" customFormat="1" hidden="1">
      <c r="B741" s="17"/>
      <c r="C741" s="18"/>
      <c r="D741" s="19"/>
      <c r="E741" s="19"/>
      <c r="F741" s="19"/>
      <c r="G741" s="19"/>
      <c r="H741" s="19"/>
      <c r="I741" s="17"/>
      <c r="J741" s="17"/>
      <c r="K741" s="17"/>
      <c r="L741" s="17"/>
      <c r="M741" s="17"/>
      <c r="N741" s="17"/>
    </row>
    <row r="742" spans="2:14" s="14" customFormat="1" hidden="1">
      <c r="B742" s="17"/>
      <c r="C742" s="18"/>
      <c r="D742" s="19"/>
      <c r="E742" s="19"/>
      <c r="F742" s="19"/>
      <c r="G742" s="19"/>
      <c r="H742" s="19"/>
      <c r="I742" s="17"/>
      <c r="J742" s="17"/>
      <c r="K742" s="17"/>
      <c r="L742" s="17"/>
      <c r="M742" s="17"/>
      <c r="N742" s="17"/>
    </row>
    <row r="743" spans="2:14" s="14" customFormat="1" hidden="1">
      <c r="B743" s="17"/>
      <c r="C743" s="18"/>
      <c r="D743" s="19"/>
      <c r="E743" s="19"/>
      <c r="F743" s="19"/>
      <c r="G743" s="19"/>
      <c r="H743" s="19"/>
      <c r="I743" s="17"/>
      <c r="J743" s="17"/>
      <c r="K743" s="17"/>
      <c r="L743" s="17"/>
      <c r="M743" s="17"/>
      <c r="N743" s="17"/>
    </row>
    <row r="744" spans="2:14" s="14" customFormat="1" hidden="1">
      <c r="B744" s="17"/>
      <c r="C744" s="18"/>
      <c r="D744" s="19"/>
      <c r="E744" s="19"/>
      <c r="F744" s="19"/>
      <c r="G744" s="19"/>
      <c r="H744" s="19"/>
      <c r="I744" s="17"/>
      <c r="J744" s="17"/>
      <c r="K744" s="17"/>
      <c r="L744" s="17"/>
      <c r="M744" s="17"/>
      <c r="N744" s="17"/>
    </row>
    <row r="745" spans="2:14" s="14" customFormat="1" hidden="1">
      <c r="B745" s="17"/>
      <c r="C745" s="18"/>
      <c r="D745" s="19"/>
      <c r="E745" s="19"/>
      <c r="F745" s="19"/>
      <c r="G745" s="19"/>
      <c r="H745" s="19"/>
      <c r="I745" s="17"/>
      <c r="J745" s="17"/>
      <c r="K745" s="17"/>
      <c r="L745" s="17"/>
      <c r="M745" s="17"/>
      <c r="N745" s="17"/>
    </row>
    <row r="746" spans="2:14" s="14" customFormat="1" hidden="1">
      <c r="B746" s="17"/>
      <c r="C746" s="18"/>
      <c r="D746" s="19"/>
      <c r="E746" s="19"/>
      <c r="F746" s="19"/>
      <c r="G746" s="19"/>
      <c r="H746" s="19"/>
      <c r="I746" s="17"/>
      <c r="J746" s="17"/>
      <c r="K746" s="17"/>
      <c r="L746" s="17"/>
      <c r="M746" s="17"/>
      <c r="N746" s="17"/>
    </row>
    <row r="747" spans="2:14" s="14" customFormat="1" hidden="1">
      <c r="B747" s="17"/>
      <c r="C747" s="18"/>
      <c r="D747" s="19"/>
      <c r="E747" s="19"/>
      <c r="F747" s="19"/>
      <c r="G747" s="19"/>
      <c r="H747" s="19"/>
      <c r="I747" s="17"/>
      <c r="J747" s="17"/>
      <c r="K747" s="17"/>
      <c r="L747" s="17"/>
      <c r="M747" s="17"/>
      <c r="N747" s="17"/>
    </row>
    <row r="748" spans="2:14" s="14" customFormat="1" hidden="1">
      <c r="B748" s="17"/>
      <c r="C748" s="18"/>
      <c r="D748" s="19"/>
      <c r="E748" s="19"/>
      <c r="F748" s="19"/>
      <c r="G748" s="19"/>
      <c r="H748" s="19"/>
      <c r="I748" s="17"/>
      <c r="J748" s="17"/>
      <c r="K748" s="17"/>
      <c r="L748" s="17"/>
      <c r="M748" s="17"/>
      <c r="N748" s="17"/>
    </row>
    <row r="749" spans="2:14" s="14" customFormat="1" hidden="1">
      <c r="B749" s="17"/>
      <c r="C749" s="18"/>
      <c r="D749" s="19"/>
      <c r="E749" s="19"/>
      <c r="F749" s="19"/>
      <c r="G749" s="19"/>
      <c r="H749" s="19"/>
      <c r="I749" s="17"/>
      <c r="J749" s="17"/>
      <c r="K749" s="17"/>
      <c r="L749" s="17"/>
      <c r="M749" s="17"/>
      <c r="N749" s="17"/>
    </row>
    <row r="750" spans="2:14" s="14" customFormat="1" hidden="1">
      <c r="B750" s="17"/>
      <c r="C750" s="18"/>
      <c r="D750" s="19"/>
      <c r="E750" s="19"/>
      <c r="F750" s="19"/>
      <c r="G750" s="19"/>
      <c r="H750" s="19"/>
      <c r="I750" s="17"/>
      <c r="J750" s="17"/>
      <c r="K750" s="17"/>
      <c r="L750" s="17"/>
      <c r="M750" s="17"/>
      <c r="N750" s="17"/>
    </row>
    <row r="751" spans="2:14" s="14" customFormat="1" hidden="1">
      <c r="B751" s="17"/>
      <c r="C751" s="18"/>
      <c r="D751" s="19"/>
      <c r="E751" s="19"/>
      <c r="F751" s="19"/>
      <c r="G751" s="19"/>
      <c r="H751" s="19"/>
      <c r="I751" s="17"/>
      <c r="J751" s="17"/>
      <c r="K751" s="17"/>
      <c r="L751" s="17"/>
      <c r="M751" s="17"/>
      <c r="N751" s="17"/>
    </row>
    <row r="752" spans="2:14" s="14" customFormat="1" hidden="1">
      <c r="B752" s="17"/>
      <c r="C752" s="18"/>
      <c r="D752" s="19"/>
      <c r="E752" s="19"/>
      <c r="F752" s="19"/>
      <c r="G752" s="19"/>
      <c r="H752" s="19"/>
      <c r="I752" s="17"/>
      <c r="J752" s="17"/>
      <c r="K752" s="17"/>
      <c r="L752" s="17"/>
      <c r="M752" s="17"/>
      <c r="N752" s="17"/>
    </row>
    <row r="753" spans="2:14" s="14" customFormat="1" hidden="1">
      <c r="B753" s="17"/>
      <c r="C753" s="18"/>
      <c r="D753" s="19"/>
      <c r="E753" s="19"/>
      <c r="F753" s="19"/>
      <c r="G753" s="19"/>
      <c r="H753" s="19"/>
      <c r="I753" s="17"/>
      <c r="J753" s="17"/>
      <c r="K753" s="17"/>
      <c r="L753" s="17"/>
      <c r="M753" s="17"/>
      <c r="N753" s="17"/>
    </row>
    <row r="754" spans="2:14" s="14" customFormat="1" hidden="1">
      <c r="B754" s="17"/>
      <c r="C754" s="18"/>
      <c r="D754" s="19"/>
      <c r="E754" s="19"/>
      <c r="F754" s="19"/>
      <c r="G754" s="19"/>
      <c r="H754" s="19"/>
      <c r="I754" s="17"/>
      <c r="J754" s="17"/>
      <c r="K754" s="17"/>
      <c r="L754" s="17"/>
      <c r="M754" s="17"/>
      <c r="N754" s="17"/>
    </row>
    <row r="755" spans="2:14" s="14" customFormat="1" hidden="1">
      <c r="B755" s="17"/>
      <c r="C755" s="18"/>
      <c r="D755" s="19"/>
      <c r="E755" s="19"/>
      <c r="F755" s="19"/>
      <c r="G755" s="19"/>
      <c r="H755" s="19"/>
      <c r="I755" s="17"/>
      <c r="J755" s="17"/>
      <c r="K755" s="17"/>
      <c r="L755" s="17"/>
      <c r="M755" s="17"/>
      <c r="N755" s="17"/>
    </row>
    <row r="756" spans="2:14" s="14" customFormat="1" hidden="1">
      <c r="B756" s="17"/>
      <c r="C756" s="18"/>
      <c r="D756" s="19"/>
      <c r="E756" s="19"/>
      <c r="F756" s="19"/>
      <c r="G756" s="19"/>
      <c r="H756" s="19"/>
      <c r="I756" s="17"/>
      <c r="J756" s="17"/>
      <c r="K756" s="17"/>
      <c r="L756" s="17"/>
      <c r="M756" s="17"/>
      <c r="N756" s="17"/>
    </row>
    <row r="757" spans="2:14" s="14" customFormat="1" hidden="1">
      <c r="B757" s="17"/>
      <c r="C757" s="18"/>
      <c r="D757" s="19"/>
      <c r="E757" s="19"/>
      <c r="F757" s="19"/>
      <c r="G757" s="19"/>
      <c r="H757" s="19"/>
      <c r="I757" s="17"/>
      <c r="J757" s="17"/>
      <c r="K757" s="17"/>
      <c r="L757" s="17"/>
      <c r="M757" s="17"/>
      <c r="N757" s="17"/>
    </row>
    <row r="758" spans="2:14" s="14" customFormat="1" hidden="1">
      <c r="B758" s="17"/>
      <c r="C758" s="18"/>
      <c r="D758" s="19"/>
      <c r="E758" s="19"/>
      <c r="F758" s="19"/>
      <c r="G758" s="19"/>
      <c r="H758" s="19"/>
      <c r="I758" s="17"/>
      <c r="J758" s="17"/>
      <c r="K758" s="17"/>
      <c r="L758" s="17"/>
      <c r="M758" s="17"/>
      <c r="N758" s="17"/>
    </row>
    <row r="759" spans="2:14" s="14" customFormat="1" hidden="1">
      <c r="B759" s="17"/>
      <c r="C759" s="18"/>
      <c r="D759" s="19"/>
      <c r="E759" s="19"/>
      <c r="F759" s="19"/>
      <c r="G759" s="19"/>
      <c r="H759" s="19"/>
      <c r="I759" s="17"/>
      <c r="J759" s="17"/>
      <c r="K759" s="17"/>
      <c r="L759" s="17"/>
      <c r="M759" s="17"/>
      <c r="N759" s="17"/>
    </row>
    <row r="760" spans="2:14" s="14" customFormat="1" hidden="1">
      <c r="B760" s="17"/>
      <c r="C760" s="18"/>
      <c r="D760" s="19"/>
      <c r="E760" s="19"/>
      <c r="F760" s="19"/>
      <c r="G760" s="19"/>
      <c r="H760" s="19"/>
      <c r="I760" s="17"/>
      <c r="J760" s="17"/>
      <c r="K760" s="17"/>
      <c r="L760" s="17"/>
      <c r="M760" s="17"/>
      <c r="N760" s="17"/>
    </row>
    <row r="761" spans="2:14" s="14" customFormat="1" hidden="1">
      <c r="B761" s="17"/>
      <c r="C761" s="18"/>
      <c r="D761" s="19"/>
      <c r="E761" s="19"/>
      <c r="F761" s="19"/>
      <c r="G761" s="19"/>
      <c r="H761" s="19"/>
      <c r="I761" s="17"/>
      <c r="J761" s="17"/>
      <c r="K761" s="17"/>
      <c r="L761" s="17"/>
      <c r="M761" s="17"/>
      <c r="N761" s="17"/>
    </row>
    <row r="762" spans="2:14" s="14" customFormat="1" hidden="1">
      <c r="B762" s="17"/>
      <c r="C762" s="18"/>
      <c r="D762" s="19"/>
      <c r="E762" s="19"/>
      <c r="F762" s="19"/>
      <c r="G762" s="19"/>
      <c r="H762" s="19"/>
      <c r="I762" s="17"/>
      <c r="J762" s="17"/>
      <c r="K762" s="17"/>
      <c r="L762" s="17"/>
      <c r="M762" s="17"/>
      <c r="N762" s="17"/>
    </row>
    <row r="763" spans="2:14" s="14" customFormat="1" hidden="1">
      <c r="B763" s="17"/>
      <c r="C763" s="18"/>
      <c r="D763" s="19"/>
      <c r="E763" s="19"/>
      <c r="F763" s="19"/>
      <c r="G763" s="19"/>
      <c r="H763" s="19"/>
      <c r="I763" s="17"/>
      <c r="J763" s="17"/>
      <c r="K763" s="17"/>
      <c r="L763" s="17"/>
      <c r="M763" s="17"/>
      <c r="N763" s="17"/>
    </row>
    <row r="764" spans="2:14" s="14" customFormat="1" hidden="1">
      <c r="B764" s="17"/>
      <c r="C764" s="18"/>
      <c r="D764" s="19"/>
      <c r="E764" s="19"/>
      <c r="F764" s="19"/>
      <c r="G764" s="19"/>
      <c r="H764" s="19"/>
      <c r="I764" s="17"/>
      <c r="J764" s="17"/>
      <c r="K764" s="17"/>
      <c r="L764" s="17"/>
      <c r="M764" s="17"/>
      <c r="N764" s="17"/>
    </row>
    <row r="765" spans="2:14" s="14" customFormat="1" hidden="1">
      <c r="B765" s="17"/>
      <c r="C765" s="18"/>
      <c r="D765" s="19"/>
      <c r="E765" s="19"/>
      <c r="F765" s="19"/>
      <c r="G765" s="19"/>
      <c r="H765" s="19"/>
      <c r="I765" s="17"/>
      <c r="J765" s="17"/>
      <c r="K765" s="17"/>
      <c r="L765" s="17"/>
      <c r="M765" s="17"/>
      <c r="N765" s="17"/>
    </row>
    <row r="766" spans="2:14" s="14" customFormat="1" hidden="1">
      <c r="B766" s="17"/>
      <c r="C766" s="18"/>
      <c r="D766" s="19"/>
      <c r="E766" s="19"/>
      <c r="F766" s="19"/>
      <c r="G766" s="19"/>
      <c r="H766" s="19"/>
      <c r="I766" s="17"/>
      <c r="J766" s="17"/>
      <c r="K766" s="17"/>
      <c r="L766" s="17"/>
      <c r="M766" s="17"/>
      <c r="N766" s="17"/>
    </row>
    <row r="767" spans="2:14" s="14" customFormat="1" hidden="1">
      <c r="B767" s="17"/>
      <c r="C767" s="18"/>
      <c r="D767" s="19"/>
      <c r="E767" s="19"/>
      <c r="F767" s="19"/>
      <c r="G767" s="19"/>
      <c r="H767" s="19"/>
      <c r="I767" s="17"/>
      <c r="J767" s="17"/>
      <c r="K767" s="17"/>
      <c r="L767" s="17"/>
      <c r="M767" s="17"/>
      <c r="N767" s="17"/>
    </row>
    <row r="768" spans="2:14" s="14" customFormat="1" hidden="1">
      <c r="B768" s="17"/>
      <c r="C768" s="18"/>
      <c r="D768" s="19"/>
      <c r="E768" s="19"/>
      <c r="F768" s="19"/>
      <c r="G768" s="19"/>
      <c r="H768" s="19"/>
      <c r="I768" s="17"/>
      <c r="J768" s="17"/>
      <c r="K768" s="17"/>
      <c r="L768" s="17"/>
      <c r="M768" s="17"/>
      <c r="N768" s="17"/>
    </row>
    <row r="769" spans="2:14" s="14" customFormat="1" hidden="1">
      <c r="B769" s="17"/>
      <c r="C769" s="18"/>
      <c r="D769" s="19"/>
      <c r="E769" s="19"/>
      <c r="F769" s="19"/>
      <c r="G769" s="19"/>
      <c r="H769" s="19"/>
      <c r="I769" s="17"/>
      <c r="J769" s="17"/>
      <c r="K769" s="17"/>
      <c r="L769" s="17"/>
      <c r="M769" s="17"/>
      <c r="N769" s="17"/>
    </row>
    <row r="770" spans="2:14" s="14" customFormat="1" hidden="1">
      <c r="B770" s="17"/>
      <c r="C770" s="18"/>
      <c r="D770" s="19"/>
      <c r="E770" s="19"/>
      <c r="F770" s="19"/>
      <c r="G770" s="19"/>
      <c r="H770" s="19"/>
      <c r="I770" s="17"/>
      <c r="J770" s="17"/>
      <c r="K770" s="17"/>
      <c r="L770" s="17"/>
      <c r="M770" s="17"/>
      <c r="N770" s="17"/>
    </row>
    <row r="771" spans="2:14" s="14" customFormat="1" hidden="1">
      <c r="B771" s="17"/>
      <c r="C771" s="18"/>
      <c r="D771" s="19"/>
      <c r="E771" s="19"/>
      <c r="F771" s="19"/>
      <c r="G771" s="19"/>
      <c r="H771" s="19"/>
      <c r="I771" s="17"/>
      <c r="J771" s="17"/>
      <c r="K771" s="17"/>
      <c r="L771" s="17"/>
      <c r="M771" s="17"/>
      <c r="N771" s="17"/>
    </row>
    <row r="772" spans="2:14" s="14" customFormat="1" hidden="1">
      <c r="B772" s="17"/>
      <c r="C772" s="18"/>
      <c r="D772" s="19"/>
      <c r="E772" s="19"/>
      <c r="F772" s="19"/>
      <c r="G772" s="19"/>
      <c r="H772" s="19"/>
      <c r="I772" s="17"/>
      <c r="J772" s="17"/>
      <c r="K772" s="17"/>
      <c r="L772" s="17"/>
      <c r="M772" s="17"/>
      <c r="N772" s="17"/>
    </row>
    <row r="773" spans="2:14" s="14" customFormat="1" hidden="1">
      <c r="B773" s="17"/>
      <c r="C773" s="18"/>
      <c r="D773" s="19"/>
      <c r="E773" s="19"/>
      <c r="F773" s="19"/>
      <c r="G773" s="19"/>
      <c r="H773" s="19"/>
      <c r="I773" s="17"/>
      <c r="J773" s="17"/>
      <c r="K773" s="17"/>
      <c r="L773" s="17"/>
      <c r="M773" s="17"/>
      <c r="N773" s="17"/>
    </row>
    <row r="774" spans="2:14" s="14" customFormat="1" hidden="1">
      <c r="B774" s="17"/>
      <c r="C774" s="18"/>
      <c r="D774" s="19"/>
      <c r="E774" s="19"/>
      <c r="F774" s="19"/>
      <c r="G774" s="19"/>
      <c r="H774" s="19"/>
      <c r="I774" s="17"/>
      <c r="J774" s="17"/>
      <c r="K774" s="17"/>
      <c r="L774" s="17"/>
      <c r="M774" s="17"/>
      <c r="N774" s="17"/>
    </row>
    <row r="775" spans="2:14" s="14" customFormat="1" hidden="1">
      <c r="B775" s="17"/>
      <c r="C775" s="18"/>
      <c r="D775" s="19"/>
      <c r="E775" s="19"/>
      <c r="F775" s="19"/>
      <c r="G775" s="19"/>
      <c r="H775" s="19"/>
      <c r="I775" s="17"/>
      <c r="J775" s="17"/>
      <c r="K775" s="17"/>
      <c r="L775" s="17"/>
      <c r="M775" s="17"/>
      <c r="N775" s="17"/>
    </row>
    <row r="776" spans="2:14" s="14" customFormat="1" hidden="1">
      <c r="B776" s="17"/>
      <c r="C776" s="18"/>
      <c r="D776" s="19"/>
      <c r="E776" s="19"/>
      <c r="F776" s="19"/>
      <c r="G776" s="19"/>
      <c r="H776" s="19"/>
      <c r="I776" s="17"/>
      <c r="J776" s="17"/>
      <c r="K776" s="17"/>
      <c r="L776" s="17"/>
      <c r="M776" s="17"/>
      <c r="N776" s="17"/>
    </row>
    <row r="777" spans="2:14" s="14" customFormat="1" hidden="1">
      <c r="B777" s="17"/>
      <c r="C777" s="18"/>
      <c r="D777" s="19"/>
      <c r="E777" s="19"/>
      <c r="F777" s="19"/>
      <c r="G777" s="19"/>
      <c r="H777" s="19"/>
      <c r="I777" s="17"/>
      <c r="J777" s="17"/>
      <c r="K777" s="17"/>
      <c r="L777" s="17"/>
      <c r="M777" s="17"/>
      <c r="N777" s="17"/>
    </row>
    <row r="778" spans="2:14" s="14" customFormat="1" hidden="1">
      <c r="B778" s="17"/>
      <c r="C778" s="18"/>
      <c r="D778" s="19"/>
      <c r="E778" s="19"/>
      <c r="F778" s="19"/>
      <c r="G778" s="19"/>
      <c r="H778" s="19"/>
      <c r="I778" s="17"/>
      <c r="J778" s="17"/>
      <c r="K778" s="17"/>
      <c r="L778" s="17"/>
      <c r="M778" s="17"/>
      <c r="N778" s="17"/>
    </row>
    <row r="779" spans="2:14" s="14" customFormat="1" hidden="1">
      <c r="B779" s="17"/>
      <c r="C779" s="18"/>
      <c r="D779" s="19"/>
      <c r="E779" s="19"/>
      <c r="F779" s="19"/>
      <c r="G779" s="19"/>
      <c r="H779" s="19"/>
      <c r="I779" s="17"/>
      <c r="J779" s="17"/>
      <c r="K779" s="17"/>
      <c r="L779" s="17"/>
      <c r="M779" s="17"/>
      <c r="N779" s="17"/>
    </row>
    <row r="780" spans="2:14" s="14" customFormat="1" hidden="1">
      <c r="B780" s="17"/>
      <c r="C780" s="18"/>
      <c r="D780" s="19"/>
      <c r="E780" s="19"/>
      <c r="F780" s="19"/>
      <c r="G780" s="19"/>
      <c r="H780" s="19"/>
      <c r="I780" s="17"/>
      <c r="J780" s="17"/>
      <c r="K780" s="17"/>
      <c r="L780" s="17"/>
      <c r="M780" s="17"/>
      <c r="N780" s="17"/>
    </row>
    <row r="781" spans="2:14" s="14" customFormat="1" hidden="1">
      <c r="B781" s="17"/>
      <c r="C781" s="18"/>
      <c r="D781" s="19"/>
      <c r="E781" s="19"/>
      <c r="F781" s="19"/>
      <c r="G781" s="19"/>
      <c r="H781" s="19"/>
      <c r="I781" s="17"/>
      <c r="J781" s="17"/>
      <c r="K781" s="17"/>
      <c r="L781" s="17"/>
      <c r="M781" s="17"/>
      <c r="N781" s="17"/>
    </row>
    <row r="782" spans="2:14" s="14" customFormat="1" hidden="1">
      <c r="B782" s="17"/>
      <c r="C782" s="18"/>
      <c r="D782" s="19"/>
      <c r="E782" s="19"/>
      <c r="F782" s="19"/>
      <c r="G782" s="19"/>
      <c r="H782" s="19"/>
      <c r="I782" s="17"/>
      <c r="J782" s="17"/>
      <c r="K782" s="17"/>
      <c r="L782" s="17"/>
      <c r="M782" s="17"/>
      <c r="N782" s="17"/>
    </row>
    <row r="783" spans="2:14" s="14" customFormat="1" hidden="1">
      <c r="B783" s="17"/>
      <c r="C783" s="18"/>
      <c r="D783" s="19"/>
      <c r="E783" s="19"/>
      <c r="F783" s="19"/>
      <c r="G783" s="19"/>
      <c r="H783" s="19"/>
      <c r="I783" s="17"/>
      <c r="J783" s="17"/>
      <c r="K783" s="17"/>
      <c r="L783" s="17"/>
      <c r="M783" s="17"/>
      <c r="N783" s="17"/>
    </row>
    <row r="784" spans="2:14" s="14" customFormat="1" hidden="1">
      <c r="B784" s="17"/>
      <c r="C784" s="18"/>
      <c r="D784" s="19"/>
      <c r="E784" s="19"/>
      <c r="F784" s="19"/>
      <c r="G784" s="19"/>
      <c r="H784" s="19"/>
      <c r="I784" s="17"/>
      <c r="J784" s="17"/>
      <c r="K784" s="17"/>
      <c r="L784" s="17"/>
      <c r="M784" s="17"/>
      <c r="N784" s="17"/>
    </row>
    <row r="785" spans="2:14" s="14" customFormat="1" hidden="1">
      <c r="B785" s="17"/>
      <c r="C785" s="18"/>
      <c r="D785" s="19"/>
      <c r="E785" s="19"/>
      <c r="F785" s="19"/>
      <c r="G785" s="19"/>
      <c r="H785" s="19"/>
      <c r="I785" s="17"/>
      <c r="J785" s="17"/>
      <c r="K785" s="17"/>
      <c r="L785" s="17"/>
      <c r="M785" s="17"/>
      <c r="N785" s="17"/>
    </row>
    <row r="786" spans="2:14" s="14" customFormat="1" hidden="1">
      <c r="B786" s="17"/>
      <c r="C786" s="18"/>
      <c r="D786" s="19"/>
      <c r="E786" s="19"/>
      <c r="F786" s="19"/>
      <c r="G786" s="19"/>
      <c r="H786" s="19"/>
      <c r="I786" s="17"/>
      <c r="J786" s="17"/>
      <c r="K786" s="17"/>
      <c r="L786" s="17"/>
      <c r="M786" s="17"/>
      <c r="N786" s="17"/>
    </row>
    <row r="787" spans="2:14" s="14" customFormat="1" hidden="1">
      <c r="B787" s="17"/>
      <c r="C787" s="18"/>
      <c r="D787" s="19"/>
      <c r="E787" s="19"/>
      <c r="F787" s="19"/>
      <c r="G787" s="19"/>
      <c r="H787" s="19"/>
      <c r="I787" s="17"/>
      <c r="J787" s="17"/>
      <c r="K787" s="17"/>
      <c r="L787" s="17"/>
      <c r="M787" s="17"/>
      <c r="N787" s="17"/>
    </row>
    <row r="788" spans="2:14" s="14" customFormat="1" hidden="1">
      <c r="B788" s="17"/>
      <c r="C788" s="18"/>
      <c r="D788" s="19"/>
      <c r="E788" s="19"/>
      <c r="F788" s="19"/>
      <c r="G788" s="19"/>
      <c r="H788" s="19"/>
      <c r="I788" s="17"/>
      <c r="J788" s="17"/>
      <c r="K788" s="17"/>
      <c r="L788" s="17"/>
      <c r="M788" s="17"/>
      <c r="N788" s="17"/>
    </row>
    <row r="789" spans="2:14" s="14" customFormat="1" hidden="1">
      <c r="B789" s="17"/>
      <c r="C789" s="18"/>
      <c r="D789" s="19"/>
      <c r="E789" s="19"/>
      <c r="F789" s="19"/>
      <c r="G789" s="19"/>
      <c r="H789" s="19"/>
      <c r="I789" s="17"/>
      <c r="J789" s="17"/>
      <c r="K789" s="17"/>
      <c r="L789" s="17"/>
      <c r="M789" s="17"/>
      <c r="N789" s="17"/>
    </row>
    <row r="790" spans="2:14" s="14" customFormat="1" hidden="1">
      <c r="B790" s="17"/>
      <c r="C790" s="18"/>
      <c r="D790" s="19"/>
      <c r="E790" s="19"/>
      <c r="F790" s="19"/>
      <c r="G790" s="19"/>
      <c r="H790" s="19"/>
      <c r="I790" s="17"/>
      <c r="J790" s="17"/>
      <c r="K790" s="17"/>
      <c r="L790" s="17"/>
      <c r="M790" s="17"/>
      <c r="N790" s="17"/>
    </row>
    <row r="791" spans="2:14" s="14" customFormat="1" hidden="1">
      <c r="B791" s="17"/>
      <c r="C791" s="18"/>
      <c r="D791" s="19"/>
      <c r="E791" s="19"/>
      <c r="F791" s="19"/>
      <c r="G791" s="19"/>
      <c r="H791" s="19"/>
      <c r="I791" s="17"/>
      <c r="J791" s="17"/>
      <c r="K791" s="17"/>
      <c r="L791" s="17"/>
      <c r="M791" s="17"/>
      <c r="N791" s="17"/>
    </row>
    <row r="792" spans="2:14" s="14" customFormat="1" hidden="1">
      <c r="B792" s="17"/>
      <c r="C792" s="18"/>
      <c r="D792" s="19"/>
      <c r="E792" s="19"/>
      <c r="F792" s="19"/>
      <c r="G792" s="19"/>
      <c r="H792" s="19"/>
      <c r="I792" s="17"/>
      <c r="J792" s="17"/>
      <c r="K792" s="17"/>
      <c r="L792" s="17"/>
      <c r="M792" s="17"/>
      <c r="N792" s="17"/>
    </row>
    <row r="793" spans="2:14" s="14" customFormat="1" hidden="1">
      <c r="B793" s="17"/>
      <c r="C793" s="18"/>
      <c r="D793" s="19"/>
      <c r="E793" s="19"/>
      <c r="F793" s="19"/>
      <c r="G793" s="19"/>
      <c r="H793" s="19"/>
      <c r="I793" s="17"/>
      <c r="J793" s="17"/>
      <c r="K793" s="17"/>
      <c r="L793" s="17"/>
      <c r="M793" s="17"/>
      <c r="N793" s="17"/>
    </row>
    <row r="794" spans="2:14" s="14" customFormat="1" hidden="1">
      <c r="B794" s="17"/>
      <c r="C794" s="18"/>
      <c r="D794" s="19"/>
      <c r="E794" s="19"/>
      <c r="F794" s="19"/>
      <c r="G794" s="19"/>
      <c r="H794" s="19"/>
      <c r="I794" s="17"/>
      <c r="J794" s="17"/>
      <c r="K794" s="17"/>
      <c r="L794" s="17"/>
      <c r="M794" s="17"/>
      <c r="N794" s="17"/>
    </row>
    <row r="795" spans="2:14" s="14" customFormat="1" hidden="1">
      <c r="B795" s="17"/>
      <c r="C795" s="18"/>
      <c r="D795" s="19"/>
      <c r="E795" s="19"/>
      <c r="F795" s="19"/>
      <c r="G795" s="19"/>
      <c r="H795" s="19"/>
      <c r="I795" s="17"/>
      <c r="J795" s="17"/>
      <c r="K795" s="17"/>
      <c r="L795" s="17"/>
      <c r="M795" s="17"/>
      <c r="N795" s="17"/>
    </row>
    <row r="796" spans="2:14" s="14" customFormat="1" hidden="1">
      <c r="B796" s="17"/>
      <c r="C796" s="18"/>
      <c r="D796" s="19"/>
      <c r="E796" s="19"/>
      <c r="F796" s="19"/>
      <c r="G796" s="19"/>
      <c r="H796" s="19"/>
      <c r="I796" s="17"/>
      <c r="J796" s="17"/>
      <c r="K796" s="17"/>
      <c r="L796" s="17"/>
      <c r="M796" s="17"/>
      <c r="N796" s="17"/>
    </row>
    <row r="797" spans="2:14" s="14" customFormat="1" hidden="1">
      <c r="B797" s="17"/>
      <c r="C797" s="18"/>
      <c r="D797" s="19"/>
      <c r="E797" s="19"/>
      <c r="F797" s="19"/>
      <c r="G797" s="19"/>
      <c r="H797" s="19"/>
      <c r="I797" s="17"/>
      <c r="J797" s="17"/>
      <c r="K797" s="17"/>
      <c r="L797" s="17"/>
      <c r="M797" s="17"/>
      <c r="N797" s="17"/>
    </row>
    <row r="798" spans="2:14" s="14" customFormat="1" hidden="1">
      <c r="B798" s="17"/>
      <c r="C798" s="18"/>
      <c r="D798" s="19"/>
      <c r="E798" s="19"/>
      <c r="F798" s="19"/>
      <c r="G798" s="19"/>
      <c r="H798" s="19"/>
      <c r="I798" s="17"/>
      <c r="J798" s="17"/>
      <c r="K798" s="17"/>
      <c r="L798" s="17"/>
      <c r="M798" s="17"/>
      <c r="N798" s="17"/>
    </row>
    <row r="799" spans="2:14" s="14" customFormat="1" hidden="1">
      <c r="B799" s="17"/>
      <c r="C799" s="18"/>
      <c r="D799" s="19"/>
      <c r="E799" s="19"/>
      <c r="F799" s="19"/>
      <c r="G799" s="19"/>
      <c r="H799" s="19"/>
      <c r="I799" s="17"/>
      <c r="J799" s="17"/>
      <c r="K799" s="17"/>
      <c r="L799" s="17"/>
      <c r="M799" s="17"/>
      <c r="N799" s="17"/>
    </row>
    <row r="800" spans="2:14" s="14" customFormat="1" hidden="1">
      <c r="B800" s="17"/>
      <c r="C800" s="18"/>
      <c r="D800" s="19"/>
      <c r="E800" s="19"/>
      <c r="F800" s="19"/>
      <c r="G800" s="19"/>
      <c r="H800" s="19"/>
      <c r="I800" s="17"/>
      <c r="J800" s="17"/>
      <c r="K800" s="17"/>
      <c r="L800" s="17"/>
      <c r="M800" s="17"/>
      <c r="N800" s="17"/>
    </row>
    <row r="801" spans="2:14" s="14" customFormat="1" hidden="1">
      <c r="B801" s="17"/>
      <c r="C801" s="18"/>
      <c r="D801" s="19"/>
      <c r="E801" s="19"/>
      <c r="F801" s="19"/>
      <c r="G801" s="19"/>
      <c r="H801" s="19"/>
      <c r="I801" s="17"/>
      <c r="J801" s="17"/>
      <c r="K801" s="17"/>
      <c r="L801" s="17"/>
      <c r="M801" s="17"/>
      <c r="N801" s="17"/>
    </row>
    <row r="802" spans="2:14" s="14" customFormat="1" hidden="1">
      <c r="B802" s="17"/>
      <c r="C802" s="18"/>
      <c r="D802" s="19"/>
      <c r="E802" s="19"/>
      <c r="F802" s="19"/>
      <c r="G802" s="19"/>
      <c r="H802" s="19"/>
      <c r="I802" s="17"/>
      <c r="J802" s="17"/>
      <c r="K802" s="17"/>
      <c r="L802" s="17"/>
      <c r="M802" s="17"/>
      <c r="N802" s="17"/>
    </row>
    <row r="803" spans="2:14" s="14" customFormat="1" hidden="1">
      <c r="B803" s="17"/>
      <c r="C803" s="18"/>
      <c r="D803" s="19"/>
      <c r="E803" s="19"/>
      <c r="F803" s="19"/>
      <c r="G803" s="19"/>
      <c r="H803" s="19"/>
      <c r="I803" s="17"/>
      <c r="J803" s="17"/>
      <c r="K803" s="17"/>
      <c r="L803" s="17"/>
      <c r="M803" s="17"/>
      <c r="N803" s="17"/>
    </row>
    <row r="804" spans="2:14" s="14" customFormat="1" hidden="1">
      <c r="B804" s="17"/>
      <c r="C804" s="18"/>
      <c r="D804" s="19"/>
      <c r="E804" s="19"/>
      <c r="F804" s="19"/>
      <c r="G804" s="19"/>
      <c r="H804" s="19"/>
      <c r="I804" s="17"/>
      <c r="J804" s="17"/>
      <c r="K804" s="17"/>
      <c r="L804" s="17"/>
      <c r="M804" s="17"/>
      <c r="N804" s="17"/>
    </row>
    <row r="805" spans="2:14" s="14" customFormat="1" hidden="1">
      <c r="B805" s="17"/>
      <c r="C805" s="18"/>
      <c r="D805" s="19"/>
      <c r="E805" s="19"/>
      <c r="F805" s="19"/>
      <c r="G805" s="19"/>
      <c r="H805" s="19"/>
      <c r="I805" s="17"/>
      <c r="J805" s="17"/>
      <c r="K805" s="17"/>
      <c r="L805" s="17"/>
      <c r="M805" s="17"/>
      <c r="N805" s="17"/>
    </row>
    <row r="806" spans="2:14" s="14" customFormat="1" hidden="1">
      <c r="B806" s="17"/>
      <c r="C806" s="18"/>
      <c r="D806" s="19"/>
      <c r="E806" s="19"/>
      <c r="F806" s="19"/>
      <c r="G806" s="19"/>
      <c r="H806" s="19"/>
      <c r="I806" s="17"/>
      <c r="J806" s="17"/>
      <c r="K806" s="17"/>
      <c r="L806" s="17"/>
      <c r="M806" s="17"/>
      <c r="N806" s="17"/>
    </row>
    <row r="807" spans="2:14" s="14" customFormat="1" hidden="1">
      <c r="B807" s="17"/>
      <c r="C807" s="18"/>
      <c r="D807" s="19"/>
      <c r="E807" s="19"/>
      <c r="F807" s="19"/>
      <c r="G807" s="19"/>
      <c r="H807" s="19"/>
      <c r="I807" s="17"/>
      <c r="J807" s="17"/>
      <c r="K807" s="17"/>
      <c r="L807" s="17"/>
      <c r="M807" s="17"/>
      <c r="N807" s="17"/>
    </row>
    <row r="808" spans="2:14" s="14" customFormat="1" hidden="1">
      <c r="B808" s="17"/>
      <c r="C808" s="18"/>
      <c r="D808" s="19"/>
      <c r="E808" s="19"/>
      <c r="F808" s="19"/>
      <c r="G808" s="19"/>
      <c r="H808" s="19"/>
      <c r="I808" s="17"/>
      <c r="J808" s="17"/>
      <c r="K808" s="17"/>
      <c r="L808" s="17"/>
      <c r="M808" s="17"/>
      <c r="N808" s="17"/>
    </row>
    <row r="809" spans="2:14" s="14" customFormat="1" hidden="1">
      <c r="B809" s="17"/>
      <c r="C809" s="18"/>
      <c r="D809" s="19"/>
      <c r="E809" s="19"/>
      <c r="F809" s="19"/>
      <c r="G809" s="19"/>
      <c r="H809" s="19"/>
      <c r="I809" s="17"/>
      <c r="J809" s="17"/>
      <c r="K809" s="17"/>
      <c r="L809" s="17"/>
      <c r="M809" s="17"/>
      <c r="N809" s="17"/>
    </row>
    <row r="810" spans="2:14" s="14" customFormat="1" hidden="1">
      <c r="B810" s="17"/>
      <c r="C810" s="18"/>
      <c r="D810" s="19"/>
      <c r="E810" s="19"/>
      <c r="F810" s="19"/>
      <c r="G810" s="19"/>
      <c r="H810" s="19"/>
      <c r="I810" s="17"/>
      <c r="J810" s="17"/>
      <c r="K810" s="17"/>
      <c r="L810" s="17"/>
      <c r="M810" s="17"/>
      <c r="N810" s="17"/>
    </row>
    <row r="811" spans="2:14" s="14" customFormat="1" hidden="1">
      <c r="B811" s="17"/>
      <c r="C811" s="18"/>
      <c r="D811" s="19"/>
      <c r="E811" s="19"/>
      <c r="F811" s="19"/>
      <c r="G811" s="19"/>
      <c r="H811" s="19"/>
      <c r="I811" s="17"/>
      <c r="J811" s="17"/>
      <c r="K811" s="17"/>
      <c r="L811" s="17"/>
      <c r="M811" s="17"/>
      <c r="N811" s="17"/>
    </row>
    <row r="812" spans="2:14" s="14" customFormat="1" hidden="1">
      <c r="B812" s="17"/>
      <c r="C812" s="18"/>
      <c r="D812" s="19"/>
      <c r="E812" s="19"/>
      <c r="F812" s="19"/>
      <c r="G812" s="19"/>
      <c r="H812" s="19"/>
      <c r="I812" s="17"/>
      <c r="J812" s="17"/>
      <c r="K812" s="17"/>
      <c r="L812" s="17"/>
      <c r="M812" s="17"/>
      <c r="N812" s="17"/>
    </row>
    <row r="813" spans="2:14" s="14" customFormat="1" hidden="1">
      <c r="B813" s="17"/>
      <c r="C813" s="18"/>
      <c r="D813" s="19"/>
      <c r="E813" s="19"/>
      <c r="F813" s="19"/>
      <c r="G813" s="19"/>
      <c r="H813" s="19"/>
      <c r="I813" s="17"/>
      <c r="J813" s="17"/>
      <c r="K813" s="17"/>
      <c r="L813" s="17"/>
      <c r="M813" s="17"/>
      <c r="N813" s="17"/>
    </row>
    <row r="814" spans="2:14" s="14" customFormat="1" hidden="1">
      <c r="B814" s="17"/>
      <c r="C814" s="18"/>
      <c r="D814" s="19"/>
      <c r="E814" s="19"/>
      <c r="F814" s="19"/>
      <c r="G814" s="19"/>
      <c r="H814" s="19"/>
      <c r="I814" s="17"/>
      <c r="J814" s="17"/>
      <c r="K814" s="17"/>
      <c r="L814" s="17"/>
      <c r="M814" s="17"/>
      <c r="N814" s="17"/>
    </row>
    <row r="815" spans="2:14" s="14" customFormat="1" hidden="1">
      <c r="B815" s="17"/>
      <c r="C815" s="18"/>
      <c r="D815" s="19"/>
      <c r="E815" s="19"/>
      <c r="F815" s="19"/>
      <c r="G815" s="19"/>
      <c r="H815" s="19"/>
      <c r="I815" s="17"/>
      <c r="J815" s="17"/>
      <c r="K815" s="17"/>
      <c r="L815" s="17"/>
      <c r="M815" s="17"/>
      <c r="N815" s="17"/>
    </row>
    <row r="816" spans="2:14" s="14" customFormat="1" hidden="1">
      <c r="B816" s="17"/>
      <c r="C816" s="18"/>
      <c r="D816" s="19"/>
      <c r="E816" s="19"/>
      <c r="F816" s="19"/>
      <c r="G816" s="19"/>
      <c r="H816" s="19"/>
      <c r="I816" s="17"/>
      <c r="J816" s="17"/>
      <c r="K816" s="17"/>
      <c r="L816" s="17"/>
      <c r="M816" s="17"/>
      <c r="N816" s="17"/>
    </row>
    <row r="817" spans="2:14" s="14" customFormat="1" hidden="1">
      <c r="B817" s="17"/>
      <c r="C817" s="18"/>
      <c r="D817" s="19"/>
      <c r="E817" s="19"/>
      <c r="F817" s="19"/>
      <c r="G817" s="19"/>
      <c r="H817" s="19"/>
      <c r="I817" s="17"/>
      <c r="J817" s="17"/>
      <c r="K817" s="17"/>
      <c r="L817" s="17"/>
      <c r="M817" s="17"/>
      <c r="N817" s="17"/>
    </row>
    <row r="818" spans="2:14" s="14" customFormat="1" hidden="1">
      <c r="B818" s="17"/>
      <c r="C818" s="18"/>
      <c r="D818" s="19"/>
      <c r="E818" s="19"/>
      <c r="F818" s="19"/>
      <c r="G818" s="19"/>
      <c r="H818" s="19"/>
      <c r="I818" s="17"/>
      <c r="J818" s="17"/>
      <c r="K818" s="17"/>
      <c r="L818" s="17"/>
      <c r="M818" s="17"/>
      <c r="N818" s="17"/>
    </row>
    <row r="819" spans="2:14" s="14" customFormat="1" hidden="1">
      <c r="B819" s="17"/>
      <c r="C819" s="18"/>
      <c r="D819" s="19"/>
      <c r="E819" s="19"/>
      <c r="F819" s="19"/>
      <c r="G819" s="19"/>
      <c r="H819" s="19"/>
      <c r="I819" s="17"/>
      <c r="J819" s="17"/>
      <c r="K819" s="17"/>
      <c r="L819" s="17"/>
      <c r="M819" s="17"/>
      <c r="N819" s="17"/>
    </row>
    <row r="820" spans="2:14" s="14" customFormat="1" hidden="1">
      <c r="B820" s="17"/>
      <c r="C820" s="18"/>
      <c r="D820" s="19"/>
      <c r="E820" s="19"/>
      <c r="F820" s="19"/>
      <c r="G820" s="19"/>
      <c r="H820" s="19"/>
      <c r="I820" s="17"/>
      <c r="J820" s="17"/>
      <c r="K820" s="17"/>
      <c r="L820" s="17"/>
      <c r="M820" s="17"/>
      <c r="N820" s="17"/>
    </row>
    <row r="821" spans="2:14" s="14" customFormat="1" hidden="1">
      <c r="B821" s="17"/>
      <c r="C821" s="18"/>
      <c r="D821" s="19"/>
      <c r="E821" s="19"/>
      <c r="F821" s="19"/>
      <c r="G821" s="19"/>
      <c r="H821" s="19"/>
      <c r="I821" s="17"/>
      <c r="J821" s="17"/>
      <c r="K821" s="17"/>
      <c r="L821" s="17"/>
      <c r="M821" s="17"/>
      <c r="N821" s="17"/>
    </row>
    <row r="822" spans="2:14" s="14" customFormat="1" hidden="1">
      <c r="B822" s="17"/>
      <c r="C822" s="18"/>
      <c r="D822" s="19"/>
      <c r="E822" s="19"/>
      <c r="F822" s="19"/>
      <c r="G822" s="19"/>
      <c r="H822" s="19"/>
      <c r="I822" s="17"/>
      <c r="J822" s="17"/>
      <c r="K822" s="17"/>
      <c r="L822" s="17"/>
      <c r="M822" s="17"/>
      <c r="N822" s="17"/>
    </row>
    <row r="823" spans="2:14" s="14" customFormat="1" hidden="1">
      <c r="B823" s="17"/>
      <c r="C823" s="18"/>
      <c r="D823" s="19"/>
      <c r="E823" s="19"/>
      <c r="F823" s="19"/>
      <c r="G823" s="19"/>
      <c r="H823" s="19"/>
      <c r="I823" s="17"/>
      <c r="J823" s="17"/>
      <c r="K823" s="17"/>
      <c r="L823" s="17"/>
      <c r="M823" s="17"/>
      <c r="N823" s="17"/>
    </row>
    <row r="824" spans="2:14" s="14" customFormat="1" hidden="1">
      <c r="B824" s="17"/>
      <c r="C824" s="18"/>
      <c r="D824" s="19"/>
      <c r="E824" s="19"/>
      <c r="F824" s="19"/>
      <c r="G824" s="19"/>
      <c r="H824" s="19"/>
      <c r="I824" s="17"/>
      <c r="J824" s="17"/>
      <c r="K824" s="17"/>
      <c r="L824" s="17"/>
      <c r="M824" s="17"/>
      <c r="N824" s="17"/>
    </row>
    <row r="825" spans="2:14" s="14" customFormat="1" hidden="1">
      <c r="B825" s="17"/>
      <c r="C825" s="18"/>
      <c r="D825" s="19"/>
      <c r="E825" s="19"/>
      <c r="F825" s="19"/>
      <c r="G825" s="19"/>
      <c r="H825" s="19"/>
      <c r="I825" s="17"/>
      <c r="J825" s="17"/>
      <c r="K825" s="17"/>
      <c r="L825" s="17"/>
      <c r="M825" s="17"/>
      <c r="N825" s="17"/>
    </row>
    <row r="826" spans="2:14" s="14" customFormat="1" hidden="1">
      <c r="B826" s="17"/>
      <c r="C826" s="18"/>
      <c r="D826" s="19"/>
      <c r="E826" s="19"/>
      <c r="F826" s="19"/>
      <c r="G826" s="19"/>
      <c r="H826" s="19"/>
      <c r="I826" s="17"/>
      <c r="J826" s="17"/>
      <c r="K826" s="17"/>
      <c r="L826" s="17"/>
      <c r="M826" s="17"/>
      <c r="N826" s="17"/>
    </row>
    <row r="827" spans="2:14" s="14" customFormat="1" hidden="1">
      <c r="B827" s="17"/>
      <c r="C827" s="18"/>
      <c r="D827" s="19"/>
      <c r="E827" s="19"/>
      <c r="F827" s="19"/>
      <c r="G827" s="19"/>
      <c r="H827" s="19"/>
      <c r="I827" s="17"/>
      <c r="J827" s="17"/>
      <c r="K827" s="17"/>
      <c r="L827" s="17"/>
      <c r="M827" s="17"/>
      <c r="N827" s="17"/>
    </row>
    <row r="828" spans="2:14" s="14" customFormat="1" hidden="1">
      <c r="B828" s="17"/>
      <c r="C828" s="18"/>
      <c r="D828" s="19"/>
      <c r="E828" s="19"/>
      <c r="F828" s="19"/>
      <c r="G828" s="19"/>
      <c r="H828" s="19"/>
      <c r="I828" s="17"/>
      <c r="J828" s="17"/>
      <c r="K828" s="17"/>
      <c r="L828" s="17"/>
      <c r="M828" s="17"/>
      <c r="N828" s="17"/>
    </row>
    <row r="829" spans="2:14" s="14" customFormat="1" hidden="1">
      <c r="B829" s="17"/>
      <c r="C829" s="18"/>
      <c r="D829" s="19"/>
      <c r="E829" s="19"/>
      <c r="F829" s="19"/>
      <c r="G829" s="19"/>
      <c r="H829" s="19"/>
      <c r="I829" s="17"/>
      <c r="J829" s="17"/>
      <c r="K829" s="17"/>
      <c r="L829" s="17"/>
      <c r="M829" s="17"/>
      <c r="N829" s="17"/>
    </row>
    <row r="830" spans="2:14" s="14" customFormat="1" hidden="1">
      <c r="B830" s="17"/>
      <c r="C830" s="18"/>
      <c r="D830" s="19"/>
      <c r="E830" s="19"/>
      <c r="F830" s="19"/>
      <c r="G830" s="19"/>
      <c r="H830" s="19"/>
      <c r="I830" s="17"/>
      <c r="J830" s="17"/>
      <c r="K830" s="17"/>
      <c r="L830" s="17"/>
      <c r="M830" s="17"/>
      <c r="N830" s="17"/>
    </row>
    <row r="831" spans="2:14" s="14" customFormat="1" hidden="1">
      <c r="B831" s="17"/>
      <c r="C831" s="18"/>
      <c r="D831" s="19"/>
      <c r="E831" s="19"/>
      <c r="F831" s="19"/>
      <c r="G831" s="19"/>
      <c r="H831" s="19"/>
      <c r="I831" s="17"/>
      <c r="J831" s="17"/>
      <c r="K831" s="17"/>
      <c r="L831" s="17"/>
      <c r="M831" s="17"/>
      <c r="N831" s="17"/>
    </row>
    <row r="832" spans="2:14" s="14" customFormat="1" hidden="1">
      <c r="B832" s="17"/>
      <c r="C832" s="18"/>
      <c r="D832" s="19"/>
      <c r="E832" s="19"/>
      <c r="F832" s="19"/>
      <c r="G832" s="19"/>
      <c r="H832" s="19"/>
      <c r="I832" s="17"/>
      <c r="J832" s="17"/>
      <c r="K832" s="17"/>
      <c r="L832" s="17"/>
      <c r="M832" s="17"/>
      <c r="N832" s="17"/>
    </row>
    <row r="833" spans="2:14" s="14" customFormat="1" hidden="1">
      <c r="B833" s="17"/>
      <c r="C833" s="18"/>
      <c r="D833" s="19"/>
      <c r="E833" s="19"/>
      <c r="F833" s="19"/>
      <c r="G833" s="19"/>
      <c r="H833" s="19"/>
      <c r="I833" s="17"/>
      <c r="J833" s="17"/>
      <c r="K833" s="17"/>
      <c r="L833" s="17"/>
      <c r="M833" s="17"/>
      <c r="N833" s="17"/>
    </row>
    <row r="834" spans="2:14" s="14" customFormat="1" hidden="1">
      <c r="B834" s="17"/>
      <c r="C834" s="18"/>
      <c r="D834" s="19"/>
      <c r="E834" s="19"/>
      <c r="F834" s="19"/>
      <c r="G834" s="19"/>
      <c r="H834" s="19"/>
      <c r="I834" s="17"/>
      <c r="J834" s="17"/>
      <c r="K834" s="17"/>
      <c r="L834" s="17"/>
      <c r="M834" s="17"/>
      <c r="N834" s="17"/>
    </row>
    <row r="835" spans="2:14" s="14" customFormat="1" hidden="1">
      <c r="B835" s="17"/>
      <c r="C835" s="18"/>
      <c r="D835" s="19"/>
      <c r="E835" s="19"/>
      <c r="F835" s="19"/>
      <c r="G835" s="19"/>
      <c r="H835" s="19"/>
      <c r="I835" s="17"/>
      <c r="J835" s="17"/>
      <c r="K835" s="17"/>
      <c r="L835" s="17"/>
      <c r="M835" s="17"/>
      <c r="N835" s="17"/>
    </row>
    <row r="836" spans="2:14" s="14" customFormat="1" hidden="1">
      <c r="B836" s="17"/>
      <c r="C836" s="18"/>
      <c r="D836" s="19"/>
      <c r="E836" s="19"/>
      <c r="F836" s="19"/>
      <c r="G836" s="19"/>
      <c r="H836" s="19"/>
      <c r="I836" s="17"/>
      <c r="J836" s="17"/>
      <c r="K836" s="17"/>
      <c r="L836" s="17"/>
      <c r="M836" s="17"/>
      <c r="N836" s="17"/>
    </row>
    <row r="837" spans="2:14" s="14" customFormat="1" hidden="1">
      <c r="B837" s="17"/>
      <c r="C837" s="18"/>
      <c r="D837" s="19"/>
      <c r="E837" s="19"/>
      <c r="F837" s="19"/>
      <c r="G837" s="19"/>
      <c r="H837" s="19"/>
      <c r="I837" s="17"/>
      <c r="J837" s="17"/>
      <c r="K837" s="17"/>
      <c r="L837" s="17"/>
      <c r="M837" s="17"/>
      <c r="N837" s="17"/>
    </row>
    <row r="838" spans="2:14" s="14" customFormat="1" hidden="1">
      <c r="B838" s="17"/>
      <c r="C838" s="18"/>
      <c r="D838" s="19"/>
      <c r="E838" s="19"/>
      <c r="F838" s="19"/>
      <c r="G838" s="19"/>
      <c r="H838" s="19"/>
      <c r="I838" s="17"/>
      <c r="J838" s="17"/>
      <c r="K838" s="17"/>
      <c r="L838" s="17"/>
      <c r="M838" s="17"/>
      <c r="N838" s="17"/>
    </row>
    <row r="839" spans="2:14" s="14" customFormat="1" hidden="1">
      <c r="B839" s="17"/>
      <c r="C839" s="18"/>
      <c r="D839" s="19"/>
      <c r="E839" s="19"/>
      <c r="F839" s="19"/>
      <c r="G839" s="19"/>
      <c r="H839" s="19"/>
      <c r="I839" s="17"/>
      <c r="J839" s="17"/>
      <c r="K839" s="17"/>
      <c r="L839" s="17"/>
      <c r="M839" s="17"/>
      <c r="N839" s="17"/>
    </row>
    <row r="840" spans="2:14" s="14" customFormat="1" hidden="1">
      <c r="B840" s="17"/>
      <c r="C840" s="18"/>
      <c r="D840" s="19"/>
      <c r="E840" s="19"/>
      <c r="F840" s="19"/>
      <c r="G840" s="19"/>
      <c r="H840" s="19"/>
      <c r="I840" s="17"/>
      <c r="J840" s="17"/>
      <c r="K840" s="17"/>
      <c r="L840" s="17"/>
      <c r="M840" s="17"/>
      <c r="N840" s="17"/>
    </row>
    <row r="841" spans="2:14" s="14" customFormat="1" hidden="1">
      <c r="B841" s="17"/>
      <c r="C841" s="18"/>
      <c r="D841" s="19"/>
      <c r="E841" s="19"/>
      <c r="F841" s="19"/>
      <c r="G841" s="19"/>
      <c r="H841" s="19"/>
      <c r="I841" s="17"/>
      <c r="J841" s="17"/>
      <c r="K841" s="17"/>
      <c r="L841" s="17"/>
      <c r="M841" s="17"/>
      <c r="N841" s="17"/>
    </row>
    <row r="842" spans="2:14" s="14" customFormat="1" hidden="1">
      <c r="B842" s="17"/>
      <c r="C842" s="18"/>
      <c r="D842" s="19"/>
      <c r="E842" s="19"/>
      <c r="F842" s="19"/>
      <c r="G842" s="19"/>
      <c r="H842" s="19"/>
      <c r="I842" s="17"/>
      <c r="J842" s="17"/>
      <c r="K842" s="17"/>
      <c r="L842" s="17"/>
      <c r="M842" s="17"/>
      <c r="N842" s="17"/>
    </row>
    <row r="843" spans="2:14" s="14" customFormat="1" hidden="1">
      <c r="B843" s="17"/>
      <c r="C843" s="18"/>
      <c r="D843" s="19"/>
      <c r="E843" s="19"/>
      <c r="F843" s="19"/>
      <c r="G843" s="19"/>
      <c r="H843" s="19"/>
      <c r="I843" s="17"/>
      <c r="J843" s="17"/>
      <c r="K843" s="17"/>
      <c r="L843" s="17"/>
      <c r="M843" s="17"/>
      <c r="N843" s="17"/>
    </row>
    <row r="844" spans="2:14" s="14" customFormat="1" hidden="1">
      <c r="B844" s="17"/>
      <c r="C844" s="18"/>
      <c r="D844" s="19"/>
      <c r="E844" s="19"/>
      <c r="F844" s="19"/>
      <c r="G844" s="19"/>
      <c r="H844" s="19"/>
      <c r="I844" s="17"/>
      <c r="J844" s="17"/>
      <c r="K844" s="17"/>
      <c r="L844" s="17"/>
      <c r="M844" s="17"/>
      <c r="N844" s="17"/>
    </row>
    <row r="845" spans="2:14" s="14" customFormat="1" hidden="1">
      <c r="B845" s="17"/>
      <c r="C845" s="18"/>
      <c r="D845" s="19"/>
      <c r="E845" s="19"/>
      <c r="F845" s="19"/>
      <c r="G845" s="19"/>
      <c r="H845" s="19"/>
      <c r="I845" s="17"/>
      <c r="J845" s="17"/>
      <c r="K845" s="17"/>
      <c r="L845" s="17"/>
      <c r="M845" s="17"/>
      <c r="N845" s="17"/>
    </row>
    <row r="846" spans="2:14" s="14" customFormat="1" hidden="1">
      <c r="B846" s="17"/>
      <c r="C846" s="18"/>
      <c r="D846" s="19"/>
      <c r="E846" s="19"/>
      <c r="F846" s="19"/>
      <c r="G846" s="19"/>
      <c r="H846" s="19"/>
      <c r="I846" s="17"/>
      <c r="J846" s="17"/>
      <c r="K846" s="17"/>
      <c r="L846" s="17"/>
      <c r="M846" s="17"/>
      <c r="N846" s="17"/>
    </row>
    <row r="847" spans="2:14" s="14" customFormat="1" hidden="1">
      <c r="B847" s="17"/>
      <c r="C847" s="18"/>
      <c r="D847" s="19"/>
      <c r="E847" s="19"/>
      <c r="F847" s="19"/>
      <c r="G847" s="19"/>
      <c r="H847" s="19"/>
      <c r="I847" s="17"/>
      <c r="J847" s="17"/>
      <c r="K847" s="17"/>
      <c r="L847" s="17"/>
      <c r="M847" s="17"/>
      <c r="N847" s="17"/>
    </row>
    <row r="848" spans="2:14" s="14" customFormat="1" hidden="1">
      <c r="B848" s="17"/>
      <c r="C848" s="18"/>
      <c r="D848" s="19"/>
      <c r="E848" s="19"/>
      <c r="F848" s="19"/>
      <c r="G848" s="19"/>
      <c r="H848" s="19"/>
      <c r="I848" s="17"/>
      <c r="J848" s="17"/>
      <c r="K848" s="17"/>
      <c r="L848" s="17"/>
      <c r="M848" s="17"/>
      <c r="N848" s="17"/>
    </row>
    <row r="849" spans="2:14" s="14" customFormat="1" hidden="1">
      <c r="B849" s="17"/>
      <c r="C849" s="18"/>
      <c r="D849" s="19"/>
      <c r="E849" s="19"/>
      <c r="F849" s="19"/>
      <c r="G849" s="19"/>
      <c r="H849" s="19"/>
      <c r="I849" s="17"/>
      <c r="J849" s="17"/>
      <c r="K849" s="17"/>
      <c r="L849" s="17"/>
      <c r="M849" s="17"/>
      <c r="N849" s="17"/>
    </row>
    <row r="850" spans="2:14" s="14" customFormat="1" hidden="1">
      <c r="B850" s="17"/>
      <c r="C850" s="18"/>
      <c r="D850" s="19"/>
      <c r="E850" s="19"/>
      <c r="F850" s="19"/>
      <c r="G850" s="19"/>
      <c r="H850" s="19"/>
      <c r="I850" s="17"/>
      <c r="J850" s="17"/>
      <c r="K850" s="17"/>
      <c r="L850" s="17"/>
      <c r="M850" s="17"/>
      <c r="N850" s="17"/>
    </row>
    <row r="851" spans="2:14" s="14" customFormat="1" hidden="1">
      <c r="B851" s="17"/>
      <c r="C851" s="18"/>
      <c r="D851" s="19"/>
      <c r="E851" s="19"/>
      <c r="F851" s="19"/>
      <c r="G851" s="19"/>
      <c r="H851" s="19"/>
      <c r="I851" s="17"/>
      <c r="J851" s="17"/>
      <c r="K851" s="17"/>
      <c r="L851" s="17"/>
      <c r="M851" s="17"/>
      <c r="N851" s="17"/>
    </row>
    <row r="852" spans="2:14" s="14" customFormat="1" hidden="1">
      <c r="B852" s="17"/>
      <c r="C852" s="18"/>
      <c r="D852" s="19"/>
      <c r="E852" s="19"/>
      <c r="F852" s="19"/>
      <c r="G852" s="19"/>
      <c r="H852" s="19"/>
      <c r="I852" s="17"/>
      <c r="J852" s="17"/>
      <c r="K852" s="17"/>
      <c r="L852" s="17"/>
      <c r="M852" s="17"/>
      <c r="N852" s="17"/>
    </row>
    <row r="853" spans="2:14" s="14" customFormat="1" hidden="1">
      <c r="B853" s="17"/>
      <c r="C853" s="18"/>
      <c r="D853" s="19"/>
      <c r="E853" s="19"/>
      <c r="F853" s="19"/>
      <c r="G853" s="19"/>
      <c r="H853" s="19"/>
      <c r="I853" s="17"/>
      <c r="J853" s="17"/>
      <c r="K853" s="17"/>
      <c r="L853" s="17"/>
      <c r="M853" s="17"/>
      <c r="N853" s="17"/>
    </row>
    <row r="854" spans="2:14" s="14" customFormat="1" hidden="1">
      <c r="B854" s="17"/>
      <c r="C854" s="18"/>
      <c r="D854" s="19"/>
      <c r="E854" s="19"/>
      <c r="F854" s="19"/>
      <c r="G854" s="19"/>
      <c r="H854" s="19"/>
      <c r="I854" s="17"/>
      <c r="J854" s="17"/>
      <c r="K854" s="17"/>
      <c r="L854" s="17"/>
      <c r="M854" s="17"/>
      <c r="N854" s="17"/>
    </row>
    <row r="855" spans="2:14" s="14" customFormat="1" hidden="1">
      <c r="B855" s="17"/>
      <c r="C855" s="18"/>
      <c r="D855" s="19"/>
      <c r="E855" s="19"/>
      <c r="F855" s="19"/>
      <c r="G855" s="19"/>
      <c r="H855" s="19"/>
      <c r="I855" s="17"/>
      <c r="J855" s="17"/>
      <c r="K855" s="17"/>
      <c r="L855" s="17"/>
      <c r="M855" s="17"/>
      <c r="N855" s="17"/>
    </row>
    <row r="856" spans="2:14" s="14" customFormat="1" hidden="1">
      <c r="B856" s="17"/>
      <c r="C856" s="18"/>
      <c r="D856" s="19"/>
      <c r="E856" s="19"/>
      <c r="F856" s="19"/>
      <c r="G856" s="19"/>
      <c r="H856" s="19"/>
      <c r="I856" s="17"/>
      <c r="J856" s="17"/>
      <c r="K856" s="17"/>
      <c r="L856" s="17"/>
      <c r="M856" s="17"/>
      <c r="N856" s="17"/>
    </row>
    <row r="857" spans="2:14" s="14" customFormat="1" hidden="1">
      <c r="B857" s="17"/>
      <c r="C857" s="18"/>
      <c r="D857" s="19"/>
      <c r="E857" s="19"/>
      <c r="F857" s="19"/>
      <c r="G857" s="19"/>
      <c r="H857" s="19"/>
      <c r="I857" s="17"/>
      <c r="J857" s="17"/>
      <c r="K857" s="17"/>
      <c r="L857" s="17"/>
      <c r="M857" s="17"/>
      <c r="N857" s="17"/>
    </row>
    <row r="858" spans="2:14" s="14" customFormat="1" hidden="1">
      <c r="B858" s="17"/>
      <c r="C858" s="18"/>
      <c r="D858" s="19"/>
      <c r="E858" s="19"/>
      <c r="F858" s="19"/>
      <c r="G858" s="19"/>
      <c r="H858" s="19"/>
      <c r="I858" s="17"/>
      <c r="J858" s="17"/>
      <c r="K858" s="17"/>
      <c r="L858" s="17"/>
      <c r="M858" s="17"/>
      <c r="N858" s="17"/>
    </row>
    <row r="859" spans="2:14" s="14" customFormat="1" hidden="1">
      <c r="B859" s="17"/>
      <c r="C859" s="18"/>
      <c r="D859" s="19"/>
      <c r="E859" s="19"/>
      <c r="F859" s="19"/>
      <c r="G859" s="19"/>
      <c r="H859" s="19"/>
      <c r="I859" s="17"/>
      <c r="J859" s="17"/>
      <c r="K859" s="17"/>
      <c r="L859" s="17"/>
      <c r="M859" s="17"/>
      <c r="N859" s="17"/>
    </row>
    <row r="860" spans="2:14" s="14" customFormat="1" hidden="1">
      <c r="B860" s="17"/>
      <c r="C860" s="18"/>
      <c r="D860" s="19"/>
      <c r="E860" s="19"/>
      <c r="F860" s="19"/>
      <c r="G860" s="19"/>
      <c r="H860" s="19"/>
      <c r="I860" s="17"/>
      <c r="J860" s="17"/>
      <c r="K860" s="17"/>
      <c r="L860" s="17"/>
      <c r="M860" s="17"/>
      <c r="N860" s="17"/>
    </row>
    <row r="861" spans="2:14" s="14" customFormat="1" hidden="1">
      <c r="B861" s="17"/>
      <c r="C861" s="18"/>
      <c r="D861" s="19"/>
      <c r="E861" s="19"/>
      <c r="F861" s="19"/>
      <c r="G861" s="19"/>
      <c r="H861" s="19"/>
      <c r="I861" s="17"/>
      <c r="J861" s="17"/>
      <c r="K861" s="17"/>
      <c r="L861" s="17"/>
      <c r="M861" s="17"/>
      <c r="N861" s="17"/>
    </row>
    <row r="862" spans="2:14" s="14" customFormat="1" hidden="1">
      <c r="B862" s="17"/>
      <c r="C862" s="18"/>
      <c r="D862" s="19"/>
      <c r="E862" s="19"/>
      <c r="F862" s="19"/>
      <c r="G862" s="19"/>
      <c r="H862" s="19"/>
      <c r="I862" s="17"/>
      <c r="J862" s="17"/>
      <c r="K862" s="17"/>
      <c r="L862" s="17"/>
      <c r="M862" s="17"/>
      <c r="N862" s="17"/>
    </row>
    <row r="863" spans="2:14" s="14" customFormat="1" hidden="1">
      <c r="B863" s="17"/>
      <c r="C863" s="18"/>
      <c r="D863" s="19"/>
      <c r="E863" s="19"/>
      <c r="F863" s="19"/>
      <c r="G863" s="19"/>
      <c r="H863" s="19"/>
      <c r="I863" s="17"/>
      <c r="J863" s="17"/>
      <c r="K863" s="17"/>
      <c r="L863" s="17"/>
      <c r="M863" s="17"/>
      <c r="N863" s="17"/>
    </row>
    <row r="864" spans="2:14" s="14" customFormat="1" hidden="1">
      <c r="B864" s="17"/>
      <c r="C864" s="18"/>
      <c r="D864" s="19"/>
      <c r="E864" s="19"/>
      <c r="F864" s="19"/>
      <c r="G864" s="19"/>
      <c r="H864" s="19"/>
      <c r="I864" s="17"/>
      <c r="J864" s="17"/>
      <c r="K864" s="17"/>
      <c r="L864" s="17"/>
      <c r="M864" s="17"/>
      <c r="N864" s="17"/>
    </row>
    <row r="865" spans="2:14" s="14" customFormat="1" hidden="1">
      <c r="B865" s="17"/>
      <c r="C865" s="18"/>
      <c r="D865" s="19"/>
      <c r="E865" s="19"/>
      <c r="F865" s="19"/>
      <c r="G865" s="19"/>
      <c r="H865" s="19"/>
      <c r="I865" s="17"/>
      <c r="J865" s="17"/>
      <c r="K865" s="17"/>
      <c r="L865" s="17"/>
      <c r="M865" s="17"/>
      <c r="N865" s="17"/>
    </row>
    <row r="866" spans="2:14" s="14" customFormat="1" hidden="1">
      <c r="B866" s="17"/>
      <c r="C866" s="18"/>
      <c r="D866" s="19"/>
      <c r="E866" s="19"/>
      <c r="F866" s="19"/>
      <c r="G866" s="19"/>
      <c r="H866" s="19"/>
      <c r="I866" s="17"/>
      <c r="J866" s="17"/>
      <c r="K866" s="17"/>
      <c r="L866" s="17"/>
      <c r="M866" s="17"/>
      <c r="N866" s="17"/>
    </row>
    <row r="867" spans="2:14" s="14" customFormat="1" hidden="1">
      <c r="B867" s="17"/>
      <c r="C867" s="18"/>
      <c r="D867" s="19"/>
      <c r="E867" s="19"/>
      <c r="F867" s="19"/>
      <c r="G867" s="19"/>
      <c r="H867" s="19"/>
      <c r="I867" s="17"/>
      <c r="J867" s="17"/>
      <c r="K867" s="17"/>
      <c r="L867" s="17"/>
      <c r="M867" s="17"/>
      <c r="N867" s="17"/>
    </row>
    <row r="868" spans="2:14" s="14" customFormat="1" hidden="1">
      <c r="B868" s="17"/>
      <c r="C868" s="18"/>
      <c r="D868" s="19"/>
      <c r="E868" s="19"/>
      <c r="F868" s="19"/>
      <c r="G868" s="19"/>
      <c r="H868" s="19"/>
      <c r="I868" s="17"/>
      <c r="J868" s="17"/>
      <c r="K868" s="17"/>
      <c r="L868" s="17"/>
      <c r="M868" s="17"/>
      <c r="N868" s="17"/>
    </row>
    <row r="869" spans="2:14" s="14" customFormat="1" hidden="1">
      <c r="B869" s="17"/>
      <c r="C869" s="18"/>
      <c r="D869" s="19"/>
      <c r="E869" s="19"/>
      <c r="F869" s="19"/>
      <c r="G869" s="19"/>
      <c r="H869" s="19"/>
      <c r="I869" s="17"/>
      <c r="J869" s="17"/>
      <c r="K869" s="17"/>
      <c r="L869" s="17"/>
      <c r="M869" s="17"/>
      <c r="N869" s="17"/>
    </row>
    <row r="870" spans="2:14" s="14" customFormat="1" hidden="1">
      <c r="B870" s="17"/>
      <c r="C870" s="18"/>
      <c r="D870" s="19"/>
      <c r="E870" s="19"/>
      <c r="F870" s="19"/>
      <c r="G870" s="19"/>
      <c r="H870" s="19"/>
      <c r="I870" s="17"/>
      <c r="J870" s="17"/>
      <c r="K870" s="17"/>
      <c r="L870" s="17"/>
      <c r="M870" s="17"/>
      <c r="N870" s="17"/>
    </row>
    <row r="871" spans="2:14" s="14" customFormat="1" hidden="1">
      <c r="B871" s="17"/>
      <c r="C871" s="18"/>
      <c r="D871" s="19"/>
      <c r="E871" s="19"/>
      <c r="F871" s="19"/>
      <c r="G871" s="19"/>
      <c r="H871" s="19"/>
      <c r="I871" s="17"/>
      <c r="J871" s="17"/>
      <c r="K871" s="17"/>
      <c r="L871" s="17"/>
      <c r="M871" s="17"/>
      <c r="N871" s="17"/>
    </row>
    <row r="872" spans="2:14" s="14" customFormat="1" hidden="1">
      <c r="B872" s="17"/>
      <c r="C872" s="18"/>
      <c r="D872" s="19"/>
      <c r="E872" s="19"/>
      <c r="F872" s="19"/>
      <c r="G872" s="19"/>
      <c r="H872" s="19"/>
      <c r="I872" s="17"/>
      <c r="J872" s="17"/>
      <c r="K872" s="17"/>
      <c r="L872" s="17"/>
      <c r="M872" s="17"/>
      <c r="N872" s="17"/>
    </row>
    <row r="873" spans="2:14" s="14" customFormat="1" hidden="1">
      <c r="B873" s="17"/>
      <c r="C873" s="18"/>
      <c r="D873" s="19"/>
      <c r="E873" s="19"/>
      <c r="F873" s="19"/>
      <c r="G873" s="19"/>
      <c r="H873" s="19"/>
      <c r="I873" s="17"/>
      <c r="J873" s="17"/>
      <c r="K873" s="17"/>
      <c r="L873" s="17"/>
      <c r="M873" s="17"/>
      <c r="N873" s="17"/>
    </row>
    <row r="874" spans="2:14" s="14" customFormat="1" hidden="1">
      <c r="B874" s="17"/>
      <c r="C874" s="18"/>
      <c r="D874" s="19"/>
      <c r="E874" s="19"/>
      <c r="F874" s="19"/>
      <c r="G874" s="19"/>
      <c r="H874" s="19"/>
      <c r="I874" s="17"/>
      <c r="J874" s="17"/>
      <c r="K874" s="17"/>
      <c r="L874" s="17"/>
      <c r="M874" s="17"/>
      <c r="N874" s="17"/>
    </row>
    <row r="875" spans="2:14" s="14" customFormat="1" hidden="1">
      <c r="B875" s="17"/>
      <c r="C875" s="18"/>
      <c r="D875" s="19"/>
      <c r="E875" s="19"/>
      <c r="F875" s="19"/>
      <c r="G875" s="19"/>
      <c r="H875" s="19"/>
      <c r="I875" s="17"/>
      <c r="J875" s="17"/>
      <c r="K875" s="17"/>
      <c r="L875" s="17"/>
      <c r="M875" s="17"/>
      <c r="N875" s="17"/>
    </row>
    <row r="876" spans="2:14" s="14" customFormat="1" hidden="1">
      <c r="B876" s="17"/>
      <c r="C876" s="18"/>
      <c r="D876" s="19"/>
      <c r="E876" s="19"/>
      <c r="F876" s="19"/>
      <c r="G876" s="19"/>
      <c r="H876" s="19"/>
      <c r="I876" s="17"/>
      <c r="J876" s="17"/>
      <c r="K876" s="17"/>
      <c r="L876" s="17"/>
      <c r="M876" s="17"/>
      <c r="N876" s="17"/>
    </row>
    <row r="877" spans="2:14" s="14" customFormat="1" hidden="1">
      <c r="B877" s="17"/>
      <c r="C877" s="18"/>
      <c r="D877" s="19"/>
      <c r="E877" s="19"/>
      <c r="F877" s="19"/>
      <c r="G877" s="19"/>
      <c r="H877" s="19"/>
      <c r="I877" s="17"/>
      <c r="J877" s="17"/>
      <c r="K877" s="17"/>
      <c r="L877" s="17"/>
      <c r="M877" s="17"/>
      <c r="N877" s="17"/>
    </row>
    <row r="878" spans="2:14" s="14" customFormat="1" hidden="1">
      <c r="B878" s="17"/>
      <c r="C878" s="18"/>
      <c r="D878" s="19"/>
      <c r="E878" s="19"/>
      <c r="F878" s="19"/>
      <c r="G878" s="19"/>
      <c r="H878" s="19"/>
      <c r="I878" s="17"/>
      <c r="J878" s="17"/>
      <c r="K878" s="17"/>
      <c r="L878" s="17"/>
      <c r="M878" s="17"/>
      <c r="N878" s="17"/>
    </row>
    <row r="879" spans="2:14" s="14" customFormat="1" hidden="1">
      <c r="B879" s="17"/>
      <c r="C879" s="18"/>
      <c r="D879" s="19"/>
      <c r="E879" s="19"/>
      <c r="F879" s="19"/>
      <c r="G879" s="19"/>
      <c r="H879" s="19"/>
      <c r="I879" s="17"/>
      <c r="J879" s="17"/>
      <c r="K879" s="17"/>
      <c r="L879" s="17"/>
      <c r="M879" s="17"/>
      <c r="N879" s="17"/>
    </row>
    <row r="880" spans="2:14" s="14" customFormat="1" hidden="1">
      <c r="B880" s="17"/>
      <c r="C880" s="18"/>
      <c r="D880" s="19"/>
      <c r="E880" s="19"/>
      <c r="F880" s="19"/>
      <c r="G880" s="19"/>
      <c r="H880" s="19"/>
      <c r="I880" s="17"/>
      <c r="J880" s="17"/>
      <c r="K880" s="17"/>
      <c r="L880" s="17"/>
      <c r="M880" s="17"/>
      <c r="N880" s="17"/>
    </row>
    <row r="881" spans="2:14" s="14" customFormat="1" hidden="1">
      <c r="B881" s="17"/>
      <c r="C881" s="18"/>
      <c r="D881" s="19"/>
      <c r="E881" s="19"/>
      <c r="F881" s="19"/>
      <c r="G881" s="19"/>
      <c r="H881" s="19"/>
      <c r="I881" s="17"/>
      <c r="J881" s="17"/>
      <c r="K881" s="17"/>
      <c r="L881" s="17"/>
      <c r="M881" s="17"/>
      <c r="N881" s="17"/>
    </row>
    <row r="882" spans="2:14" s="14" customFormat="1" hidden="1">
      <c r="B882" s="17"/>
      <c r="C882" s="18"/>
      <c r="D882" s="19"/>
      <c r="E882" s="19"/>
      <c r="F882" s="19"/>
      <c r="G882" s="19"/>
      <c r="H882" s="19"/>
      <c r="I882" s="17"/>
      <c r="J882" s="17"/>
      <c r="K882" s="17"/>
      <c r="L882" s="17"/>
      <c r="M882" s="17"/>
      <c r="N882" s="17"/>
    </row>
    <row r="883" spans="2:14" s="14" customFormat="1" hidden="1">
      <c r="B883" s="17"/>
      <c r="C883" s="18"/>
      <c r="D883" s="19"/>
      <c r="E883" s="19"/>
      <c r="F883" s="19"/>
      <c r="G883" s="19"/>
      <c r="H883" s="19"/>
      <c r="I883" s="17"/>
      <c r="J883" s="17"/>
      <c r="K883" s="17"/>
      <c r="L883" s="17"/>
      <c r="M883" s="17"/>
      <c r="N883" s="17"/>
    </row>
    <row r="884" spans="2:14" s="14" customFormat="1" hidden="1">
      <c r="B884" s="17"/>
      <c r="C884" s="18"/>
      <c r="D884" s="19"/>
      <c r="E884" s="19"/>
      <c r="F884" s="19"/>
      <c r="G884" s="19"/>
      <c r="H884" s="19"/>
      <c r="I884" s="17"/>
      <c r="J884" s="17"/>
      <c r="K884" s="17"/>
      <c r="L884" s="17"/>
      <c r="M884" s="17"/>
      <c r="N884" s="17"/>
    </row>
    <row r="885" spans="2:14" s="14" customFormat="1" hidden="1">
      <c r="B885" s="17"/>
      <c r="C885" s="18"/>
      <c r="D885" s="19"/>
      <c r="E885" s="19"/>
      <c r="F885" s="19"/>
      <c r="G885" s="19"/>
      <c r="H885" s="19"/>
      <c r="I885" s="17"/>
      <c r="J885" s="17"/>
      <c r="K885" s="17"/>
      <c r="L885" s="17"/>
      <c r="M885" s="17"/>
      <c r="N885" s="17"/>
    </row>
    <row r="886" spans="2:14" s="14" customFormat="1" hidden="1">
      <c r="B886" s="17"/>
      <c r="C886" s="18"/>
      <c r="D886" s="19"/>
      <c r="E886" s="19"/>
      <c r="F886" s="19"/>
      <c r="G886" s="19"/>
      <c r="H886" s="19"/>
      <c r="I886" s="17"/>
      <c r="J886" s="17"/>
      <c r="K886" s="17"/>
      <c r="L886" s="17"/>
      <c r="M886" s="17"/>
      <c r="N886" s="17"/>
    </row>
    <row r="887" spans="2:14" s="14" customFormat="1" hidden="1">
      <c r="B887" s="17"/>
      <c r="C887" s="18"/>
      <c r="D887" s="19"/>
      <c r="E887" s="19"/>
      <c r="F887" s="19"/>
      <c r="G887" s="19"/>
      <c r="H887" s="19"/>
      <c r="I887" s="17"/>
      <c r="J887" s="17"/>
      <c r="K887" s="17"/>
      <c r="L887" s="17"/>
      <c r="M887" s="17"/>
      <c r="N887" s="17"/>
    </row>
    <row r="888" spans="2:14" s="14" customFormat="1" hidden="1">
      <c r="B888" s="17"/>
      <c r="C888" s="18"/>
      <c r="D888" s="19"/>
      <c r="E888" s="19"/>
      <c r="F888" s="19"/>
      <c r="G888" s="19"/>
      <c r="H888" s="19"/>
      <c r="I888" s="17"/>
      <c r="J888" s="17"/>
      <c r="K888" s="17"/>
      <c r="L888" s="17"/>
      <c r="M888" s="17"/>
      <c r="N888" s="17"/>
    </row>
    <row r="889" spans="2:14" s="14" customFormat="1" hidden="1">
      <c r="B889" s="17"/>
      <c r="C889" s="18"/>
      <c r="D889" s="19"/>
      <c r="E889" s="19"/>
      <c r="F889" s="19"/>
      <c r="G889" s="19"/>
      <c r="H889" s="19"/>
      <c r="I889" s="17"/>
      <c r="J889" s="17"/>
      <c r="K889" s="17"/>
      <c r="L889" s="17"/>
      <c r="M889" s="17"/>
      <c r="N889" s="17"/>
    </row>
    <row r="890" spans="2:14" s="14" customFormat="1" hidden="1">
      <c r="B890" s="17"/>
      <c r="C890" s="18"/>
      <c r="D890" s="19"/>
      <c r="E890" s="19"/>
      <c r="F890" s="19"/>
      <c r="G890" s="19"/>
      <c r="H890" s="19"/>
      <c r="I890" s="17"/>
      <c r="J890" s="17"/>
      <c r="K890" s="17"/>
      <c r="L890" s="17"/>
      <c r="M890" s="17"/>
      <c r="N890" s="17"/>
    </row>
    <row r="891" spans="2:14" s="14" customFormat="1" hidden="1">
      <c r="B891" s="17"/>
      <c r="C891" s="18"/>
      <c r="D891" s="19"/>
      <c r="E891" s="19"/>
      <c r="F891" s="19"/>
      <c r="G891" s="19"/>
      <c r="H891" s="19"/>
      <c r="I891" s="17"/>
      <c r="J891" s="17"/>
      <c r="K891" s="17"/>
      <c r="L891" s="17"/>
      <c r="M891" s="17"/>
      <c r="N891" s="17"/>
    </row>
    <row r="892" spans="2:14" s="14" customFormat="1" hidden="1">
      <c r="B892" s="17"/>
      <c r="C892" s="18"/>
      <c r="D892" s="19"/>
      <c r="E892" s="19"/>
      <c r="F892" s="19"/>
      <c r="G892" s="19"/>
      <c r="H892" s="19"/>
      <c r="I892" s="17"/>
      <c r="J892" s="17"/>
      <c r="K892" s="17"/>
      <c r="L892" s="17"/>
      <c r="M892" s="17"/>
      <c r="N892" s="17"/>
    </row>
    <row r="893" spans="2:14" s="14" customFormat="1" hidden="1">
      <c r="B893" s="17"/>
      <c r="C893" s="18"/>
      <c r="D893" s="19"/>
      <c r="E893" s="19"/>
      <c r="F893" s="19"/>
      <c r="G893" s="19"/>
      <c r="H893" s="19"/>
      <c r="I893" s="17"/>
      <c r="J893" s="17"/>
      <c r="K893" s="17"/>
      <c r="L893" s="17"/>
      <c r="M893" s="17"/>
      <c r="N893" s="17"/>
    </row>
    <row r="894" spans="2:14" s="14" customFormat="1" hidden="1">
      <c r="B894" s="17"/>
      <c r="C894" s="18"/>
      <c r="D894" s="19"/>
      <c r="E894" s="19"/>
      <c r="F894" s="19"/>
      <c r="G894" s="19"/>
      <c r="H894" s="19"/>
      <c r="I894" s="17"/>
      <c r="J894" s="17"/>
      <c r="K894" s="17"/>
      <c r="L894" s="17"/>
      <c r="M894" s="17"/>
      <c r="N894" s="17"/>
    </row>
    <row r="895" spans="2:14" s="14" customFormat="1" hidden="1">
      <c r="B895" s="17"/>
      <c r="C895" s="18"/>
      <c r="D895" s="19"/>
      <c r="E895" s="19"/>
      <c r="F895" s="19"/>
      <c r="G895" s="19"/>
      <c r="H895" s="19"/>
      <c r="I895" s="17"/>
      <c r="J895" s="17"/>
      <c r="K895" s="17"/>
      <c r="L895" s="17"/>
      <c r="M895" s="17"/>
      <c r="N895" s="17"/>
    </row>
    <row r="896" spans="2:14" s="14" customFormat="1" hidden="1">
      <c r="B896" s="17"/>
      <c r="C896" s="18"/>
      <c r="D896" s="19"/>
      <c r="E896" s="19"/>
      <c r="F896" s="19"/>
      <c r="G896" s="19"/>
      <c r="H896" s="19"/>
      <c r="I896" s="17"/>
      <c r="J896" s="17"/>
      <c r="K896" s="17"/>
      <c r="L896" s="17"/>
      <c r="M896" s="17"/>
      <c r="N896" s="17"/>
    </row>
    <row r="897" spans="2:14" s="14" customFormat="1" hidden="1">
      <c r="B897" s="17"/>
      <c r="C897" s="18"/>
      <c r="D897" s="19"/>
      <c r="E897" s="19"/>
      <c r="F897" s="19"/>
      <c r="G897" s="19"/>
      <c r="H897" s="19"/>
      <c r="I897" s="17"/>
      <c r="J897" s="17"/>
      <c r="K897" s="17"/>
      <c r="L897" s="17"/>
      <c r="M897" s="17"/>
      <c r="N897" s="17"/>
    </row>
    <row r="898" spans="2:14" s="14" customFormat="1" hidden="1">
      <c r="B898" s="17"/>
      <c r="C898" s="18"/>
      <c r="D898" s="19"/>
      <c r="E898" s="19"/>
      <c r="F898" s="19"/>
      <c r="G898" s="19"/>
      <c r="H898" s="19"/>
      <c r="I898" s="17"/>
      <c r="J898" s="17"/>
      <c r="K898" s="17"/>
      <c r="L898" s="17"/>
      <c r="M898" s="17"/>
      <c r="N898" s="17"/>
    </row>
    <row r="899" spans="2:14" s="14" customFormat="1" hidden="1">
      <c r="B899" s="17"/>
      <c r="C899" s="18"/>
      <c r="D899" s="19"/>
      <c r="E899" s="19"/>
      <c r="F899" s="19"/>
      <c r="G899" s="19"/>
      <c r="H899" s="19"/>
      <c r="I899" s="17"/>
      <c r="J899" s="17"/>
      <c r="K899" s="17"/>
      <c r="L899" s="17"/>
      <c r="M899" s="17"/>
      <c r="N899" s="17"/>
    </row>
    <row r="900" spans="2:14" s="14" customFormat="1" hidden="1">
      <c r="B900" s="17"/>
      <c r="C900" s="18"/>
      <c r="D900" s="19"/>
      <c r="E900" s="19"/>
      <c r="F900" s="19"/>
      <c r="G900" s="19"/>
      <c r="H900" s="19"/>
      <c r="I900" s="17"/>
      <c r="J900" s="17"/>
      <c r="K900" s="17"/>
      <c r="L900" s="17"/>
      <c r="M900" s="17"/>
      <c r="N900" s="17"/>
    </row>
    <row r="901" spans="2:14" s="14" customFormat="1" hidden="1">
      <c r="B901" s="17"/>
      <c r="C901" s="18"/>
      <c r="D901" s="19"/>
      <c r="E901" s="19"/>
      <c r="F901" s="19"/>
      <c r="G901" s="19"/>
      <c r="H901" s="19"/>
      <c r="I901" s="17"/>
      <c r="J901" s="17"/>
      <c r="K901" s="17"/>
      <c r="L901" s="17"/>
      <c r="M901" s="17"/>
      <c r="N901" s="17"/>
    </row>
    <row r="902" spans="2:14" s="14" customFormat="1" hidden="1">
      <c r="B902" s="17"/>
      <c r="C902" s="18"/>
      <c r="D902" s="19"/>
      <c r="E902" s="19"/>
      <c r="F902" s="19"/>
      <c r="G902" s="19"/>
      <c r="H902" s="19"/>
      <c r="I902" s="17"/>
      <c r="J902" s="17"/>
      <c r="K902" s="17"/>
      <c r="L902" s="17"/>
      <c r="M902" s="17"/>
      <c r="N902" s="17"/>
    </row>
    <row r="903" spans="2:14" s="14" customFormat="1" hidden="1">
      <c r="B903" s="17"/>
      <c r="C903" s="18"/>
      <c r="D903" s="19"/>
      <c r="E903" s="19"/>
      <c r="F903" s="19"/>
      <c r="G903" s="19"/>
      <c r="H903" s="19"/>
      <c r="I903" s="17"/>
      <c r="J903" s="17"/>
      <c r="K903" s="17"/>
      <c r="L903" s="17"/>
      <c r="M903" s="17"/>
      <c r="N903" s="17"/>
    </row>
    <row r="904" spans="2:14" s="14" customFormat="1" hidden="1">
      <c r="B904" s="17"/>
      <c r="C904" s="18"/>
      <c r="D904" s="19"/>
      <c r="E904" s="19"/>
      <c r="F904" s="19"/>
      <c r="G904" s="19"/>
      <c r="H904" s="19"/>
      <c r="I904" s="17"/>
      <c r="J904" s="17"/>
      <c r="K904" s="17"/>
      <c r="L904" s="17"/>
      <c r="M904" s="17"/>
      <c r="N904" s="17"/>
    </row>
    <row r="905" spans="2:14" s="14" customFormat="1" hidden="1">
      <c r="B905" s="17"/>
      <c r="C905" s="18"/>
      <c r="D905" s="19"/>
      <c r="E905" s="19"/>
      <c r="F905" s="19"/>
      <c r="G905" s="19"/>
      <c r="H905" s="19"/>
      <c r="I905" s="17"/>
      <c r="J905" s="17"/>
      <c r="K905" s="17"/>
      <c r="L905" s="17"/>
      <c r="M905" s="17"/>
      <c r="N905" s="17"/>
    </row>
    <row r="906" spans="2:14" s="14" customFormat="1" hidden="1">
      <c r="B906" s="17"/>
      <c r="C906" s="18"/>
      <c r="D906" s="19"/>
      <c r="E906" s="19"/>
      <c r="F906" s="19"/>
      <c r="G906" s="19"/>
      <c r="H906" s="19"/>
      <c r="I906" s="17"/>
      <c r="J906" s="17"/>
      <c r="K906" s="17"/>
      <c r="L906" s="17"/>
      <c r="M906" s="17"/>
      <c r="N906" s="17"/>
    </row>
    <row r="907" spans="2:14" s="14" customFormat="1" hidden="1">
      <c r="B907" s="17"/>
      <c r="C907" s="18"/>
      <c r="D907" s="19"/>
      <c r="E907" s="19"/>
      <c r="F907" s="19"/>
      <c r="G907" s="19"/>
      <c r="H907" s="19"/>
      <c r="I907" s="17"/>
      <c r="J907" s="17"/>
      <c r="K907" s="17"/>
      <c r="L907" s="17"/>
      <c r="M907" s="17"/>
      <c r="N907" s="17"/>
    </row>
    <row r="908" spans="2:14" s="14" customFormat="1" hidden="1">
      <c r="B908" s="17"/>
      <c r="C908" s="18"/>
      <c r="D908" s="19"/>
      <c r="E908" s="19"/>
      <c r="F908" s="19"/>
      <c r="G908" s="19"/>
      <c r="H908" s="19"/>
      <c r="I908" s="17"/>
      <c r="J908" s="17"/>
      <c r="K908" s="17"/>
      <c r="L908" s="17"/>
      <c r="M908" s="17"/>
      <c r="N908" s="17"/>
    </row>
    <row r="909" spans="2:14" s="14" customFormat="1" hidden="1">
      <c r="B909" s="17"/>
      <c r="C909" s="18"/>
      <c r="D909" s="19"/>
      <c r="E909" s="19"/>
      <c r="F909" s="19"/>
      <c r="G909" s="19"/>
      <c r="H909" s="19"/>
      <c r="I909" s="17"/>
      <c r="J909" s="17"/>
      <c r="K909" s="17"/>
      <c r="L909" s="17"/>
      <c r="M909" s="17"/>
      <c r="N909" s="17"/>
    </row>
    <row r="910" spans="2:14" s="14" customFormat="1" hidden="1">
      <c r="B910" s="17"/>
      <c r="C910" s="18"/>
      <c r="D910" s="19"/>
      <c r="E910" s="19"/>
      <c r="F910" s="19"/>
      <c r="G910" s="19"/>
      <c r="H910" s="19"/>
      <c r="I910" s="17"/>
      <c r="J910" s="17"/>
      <c r="K910" s="17"/>
      <c r="L910" s="17"/>
      <c r="M910" s="17"/>
      <c r="N910" s="17"/>
    </row>
    <row r="911" spans="2:14" s="14" customFormat="1" hidden="1">
      <c r="B911" s="17"/>
      <c r="C911" s="18"/>
      <c r="D911" s="19"/>
      <c r="E911" s="19"/>
      <c r="F911" s="19"/>
      <c r="G911" s="19"/>
      <c r="H911" s="19"/>
      <c r="I911" s="17"/>
      <c r="J911" s="17"/>
      <c r="K911" s="17"/>
      <c r="L911" s="17"/>
      <c r="M911" s="17"/>
      <c r="N911" s="17"/>
    </row>
    <row r="912" spans="2:14" s="14" customFormat="1" hidden="1">
      <c r="B912" s="17"/>
      <c r="C912" s="18"/>
      <c r="D912" s="19"/>
      <c r="E912" s="19"/>
      <c r="F912" s="19"/>
      <c r="G912" s="19"/>
      <c r="H912" s="19"/>
      <c r="I912" s="17"/>
      <c r="J912" s="17"/>
      <c r="K912" s="17"/>
      <c r="L912" s="17"/>
      <c r="M912" s="17"/>
      <c r="N912" s="17"/>
    </row>
    <row r="913" spans="2:14" s="14" customFormat="1" hidden="1">
      <c r="B913" s="17"/>
      <c r="C913" s="18"/>
      <c r="D913" s="19"/>
      <c r="E913" s="19"/>
      <c r="F913" s="19"/>
      <c r="G913" s="19"/>
      <c r="H913" s="19"/>
      <c r="I913" s="17"/>
      <c r="J913" s="17"/>
      <c r="K913" s="17"/>
      <c r="L913" s="17"/>
      <c r="M913" s="17"/>
      <c r="N913" s="17"/>
    </row>
    <row r="914" spans="2:14" s="14" customFormat="1" hidden="1">
      <c r="B914" s="17"/>
      <c r="C914" s="18"/>
      <c r="D914" s="19"/>
      <c r="E914" s="19"/>
      <c r="F914" s="19"/>
      <c r="G914" s="19"/>
      <c r="H914" s="19"/>
      <c r="I914" s="17"/>
      <c r="J914" s="17"/>
      <c r="K914" s="17"/>
      <c r="L914" s="17"/>
      <c r="M914" s="17"/>
      <c r="N914" s="17"/>
    </row>
    <row r="915" spans="2:14" s="14" customFormat="1" hidden="1">
      <c r="B915" s="17"/>
      <c r="C915" s="18"/>
      <c r="D915" s="19"/>
      <c r="E915" s="19"/>
      <c r="F915" s="19"/>
      <c r="G915" s="19"/>
      <c r="H915" s="19"/>
      <c r="I915" s="17"/>
      <c r="J915" s="17"/>
      <c r="K915" s="17"/>
      <c r="L915" s="17"/>
      <c r="M915" s="17"/>
      <c r="N915" s="17"/>
    </row>
    <row r="916" spans="2:14" s="14" customFormat="1" hidden="1">
      <c r="B916" s="17"/>
      <c r="C916" s="18"/>
      <c r="D916" s="19"/>
      <c r="E916" s="19"/>
      <c r="F916" s="19"/>
      <c r="G916" s="19"/>
      <c r="H916" s="19"/>
      <c r="I916" s="17"/>
      <c r="J916" s="17"/>
      <c r="K916" s="17"/>
      <c r="L916" s="17"/>
      <c r="M916" s="17"/>
      <c r="N916" s="17"/>
    </row>
    <row r="917" spans="2:14" s="14" customFormat="1" hidden="1">
      <c r="B917" s="17"/>
      <c r="C917" s="18"/>
      <c r="D917" s="19"/>
      <c r="E917" s="19"/>
      <c r="F917" s="19"/>
      <c r="G917" s="19"/>
      <c r="H917" s="19"/>
      <c r="I917" s="17"/>
      <c r="J917" s="17"/>
      <c r="K917" s="17"/>
      <c r="L917" s="17"/>
      <c r="M917" s="17"/>
      <c r="N917" s="17"/>
    </row>
    <row r="918" spans="2:14" s="14" customFormat="1" hidden="1">
      <c r="B918" s="17"/>
      <c r="C918" s="18"/>
      <c r="D918" s="19"/>
      <c r="E918" s="19"/>
      <c r="F918" s="19"/>
      <c r="G918" s="19"/>
      <c r="H918" s="19"/>
      <c r="I918" s="17"/>
      <c r="J918" s="17"/>
      <c r="K918" s="17"/>
      <c r="L918" s="17"/>
      <c r="M918" s="17"/>
      <c r="N918" s="17"/>
    </row>
    <row r="919" spans="2:14" s="14" customFormat="1" hidden="1">
      <c r="B919" s="17"/>
      <c r="C919" s="18"/>
      <c r="D919" s="19"/>
      <c r="E919" s="19"/>
      <c r="F919" s="19"/>
      <c r="G919" s="19"/>
      <c r="H919" s="19"/>
      <c r="I919" s="17"/>
      <c r="J919" s="17"/>
      <c r="K919" s="17"/>
      <c r="L919" s="17"/>
      <c r="M919" s="17"/>
      <c r="N919" s="17"/>
    </row>
    <row r="920" spans="2:14" s="14" customFormat="1" hidden="1">
      <c r="B920" s="17"/>
      <c r="C920" s="18"/>
      <c r="D920" s="19"/>
      <c r="E920" s="19"/>
      <c r="F920" s="19"/>
      <c r="G920" s="19"/>
      <c r="H920" s="19"/>
      <c r="I920" s="17"/>
      <c r="J920" s="17"/>
      <c r="K920" s="17"/>
      <c r="L920" s="17"/>
      <c r="M920" s="17"/>
      <c r="N920" s="17"/>
    </row>
    <row r="921" spans="2:14" s="14" customFormat="1" hidden="1">
      <c r="B921" s="17"/>
      <c r="C921" s="18"/>
      <c r="D921" s="19"/>
      <c r="E921" s="19"/>
      <c r="F921" s="19"/>
      <c r="G921" s="19"/>
      <c r="H921" s="19"/>
      <c r="I921" s="17"/>
      <c r="J921" s="17"/>
      <c r="K921" s="17"/>
      <c r="L921" s="17"/>
      <c r="M921" s="17"/>
      <c r="N921" s="17"/>
    </row>
    <row r="922" spans="2:14" s="14" customFormat="1" hidden="1">
      <c r="B922" s="17"/>
      <c r="C922" s="18"/>
      <c r="D922" s="19"/>
      <c r="E922" s="19"/>
      <c r="F922" s="19"/>
      <c r="G922" s="19"/>
      <c r="H922" s="19"/>
      <c r="I922" s="17"/>
      <c r="J922" s="17"/>
      <c r="K922" s="17"/>
      <c r="L922" s="17"/>
      <c r="M922" s="17"/>
      <c r="N922" s="17"/>
    </row>
    <row r="923" spans="2:14" s="14" customFormat="1" hidden="1">
      <c r="B923" s="17"/>
      <c r="C923" s="18"/>
      <c r="D923" s="19"/>
      <c r="E923" s="19"/>
      <c r="F923" s="19"/>
      <c r="G923" s="19"/>
      <c r="H923" s="19"/>
      <c r="I923" s="17"/>
      <c r="J923" s="17"/>
      <c r="K923" s="17"/>
      <c r="L923" s="17"/>
      <c r="M923" s="17"/>
      <c r="N923" s="17"/>
    </row>
    <row r="924" spans="2:14" s="14" customFormat="1" hidden="1">
      <c r="B924" s="17"/>
      <c r="C924" s="18"/>
      <c r="D924" s="19"/>
      <c r="E924" s="19"/>
      <c r="F924" s="19"/>
      <c r="G924" s="19"/>
      <c r="H924" s="19"/>
      <c r="I924" s="17"/>
      <c r="J924" s="17"/>
      <c r="K924" s="17"/>
      <c r="L924" s="17"/>
      <c r="M924" s="17"/>
      <c r="N924" s="17"/>
    </row>
    <row r="925" spans="2:14" s="14" customFormat="1" hidden="1">
      <c r="B925" s="17"/>
      <c r="C925" s="18"/>
      <c r="D925" s="19"/>
      <c r="E925" s="19"/>
      <c r="F925" s="19"/>
      <c r="G925" s="19"/>
      <c r="H925" s="19"/>
      <c r="I925" s="17"/>
      <c r="J925" s="17"/>
      <c r="K925" s="17"/>
      <c r="L925" s="17"/>
      <c r="M925" s="17"/>
      <c r="N925" s="17"/>
    </row>
    <row r="926" spans="2:14" s="14" customFormat="1" hidden="1">
      <c r="B926" s="17"/>
      <c r="C926" s="18"/>
      <c r="D926" s="19"/>
      <c r="E926" s="19"/>
      <c r="F926" s="19"/>
      <c r="G926" s="19"/>
      <c r="H926" s="19"/>
      <c r="I926" s="17"/>
      <c r="J926" s="17"/>
      <c r="K926" s="17"/>
      <c r="L926" s="17"/>
      <c r="M926" s="17"/>
      <c r="N926" s="17"/>
    </row>
    <row r="927" spans="2:14" s="14" customFormat="1" hidden="1">
      <c r="B927" s="17"/>
      <c r="C927" s="18"/>
      <c r="D927" s="19"/>
      <c r="E927" s="19"/>
      <c r="F927" s="19"/>
      <c r="G927" s="19"/>
      <c r="H927" s="19"/>
      <c r="I927" s="17"/>
      <c r="J927" s="17"/>
      <c r="K927" s="17"/>
      <c r="L927" s="17"/>
      <c r="M927" s="17"/>
      <c r="N927" s="17"/>
    </row>
    <row r="928" spans="2:14" s="14" customFormat="1" hidden="1">
      <c r="B928" s="17"/>
      <c r="C928" s="18"/>
      <c r="D928" s="19"/>
      <c r="E928" s="19"/>
      <c r="F928" s="19"/>
      <c r="G928" s="19"/>
      <c r="H928" s="19"/>
      <c r="I928" s="17"/>
      <c r="J928" s="17"/>
      <c r="K928" s="17"/>
      <c r="L928" s="17"/>
      <c r="M928" s="17"/>
      <c r="N928" s="17"/>
    </row>
    <row r="929" spans="2:14" s="14" customFormat="1" hidden="1">
      <c r="B929" s="17"/>
      <c r="C929" s="18"/>
      <c r="D929" s="19"/>
      <c r="E929" s="19"/>
      <c r="F929" s="19"/>
      <c r="G929" s="19"/>
      <c r="H929" s="19"/>
      <c r="I929" s="17"/>
      <c r="J929" s="17"/>
      <c r="K929" s="17"/>
      <c r="L929" s="17"/>
      <c r="M929" s="17"/>
      <c r="N929" s="17"/>
    </row>
    <row r="930" spans="2:14" s="14" customFormat="1" hidden="1">
      <c r="B930" s="17"/>
      <c r="C930" s="18"/>
      <c r="D930" s="19"/>
      <c r="E930" s="19"/>
      <c r="F930" s="19"/>
      <c r="G930" s="19"/>
      <c r="H930" s="19"/>
      <c r="I930" s="17"/>
      <c r="J930" s="17"/>
      <c r="K930" s="17"/>
      <c r="L930" s="17"/>
      <c r="M930" s="17"/>
      <c r="N930" s="17"/>
    </row>
    <row r="931" spans="2:14" s="14" customFormat="1" hidden="1">
      <c r="B931" s="17"/>
      <c r="C931" s="18"/>
      <c r="D931" s="19"/>
      <c r="E931" s="19"/>
      <c r="F931" s="19"/>
      <c r="G931" s="19"/>
      <c r="H931" s="19"/>
      <c r="I931" s="17"/>
      <c r="J931" s="17"/>
      <c r="K931" s="17"/>
      <c r="L931" s="17"/>
      <c r="M931" s="17"/>
      <c r="N931" s="17"/>
    </row>
    <row r="932" spans="2:14" s="14" customFormat="1" hidden="1">
      <c r="B932" s="17"/>
      <c r="C932" s="18"/>
      <c r="D932" s="19"/>
      <c r="E932" s="19"/>
      <c r="F932" s="19"/>
      <c r="G932" s="19"/>
      <c r="H932" s="19"/>
      <c r="I932" s="17"/>
      <c r="J932" s="17"/>
      <c r="K932" s="17"/>
      <c r="L932" s="17"/>
      <c r="M932" s="17"/>
      <c r="N932" s="17"/>
    </row>
    <row r="933" spans="2:14" s="14" customFormat="1" hidden="1">
      <c r="B933" s="17"/>
      <c r="C933" s="18"/>
      <c r="D933" s="19"/>
      <c r="E933" s="19"/>
      <c r="F933" s="19"/>
      <c r="G933" s="19"/>
      <c r="H933" s="19"/>
      <c r="I933" s="17"/>
      <c r="J933" s="17"/>
      <c r="K933" s="17"/>
      <c r="L933" s="17"/>
      <c r="M933" s="17"/>
      <c r="N933" s="17"/>
    </row>
    <row r="934" spans="2:14" s="14" customFormat="1" hidden="1">
      <c r="B934" s="17"/>
      <c r="C934" s="18"/>
      <c r="D934" s="19"/>
      <c r="E934" s="19"/>
      <c r="F934" s="19"/>
      <c r="G934" s="19"/>
      <c r="H934" s="19"/>
      <c r="I934" s="17"/>
      <c r="J934" s="17"/>
      <c r="K934" s="17"/>
      <c r="L934" s="17"/>
      <c r="M934" s="17"/>
      <c r="N934" s="17"/>
    </row>
    <row r="935" spans="2:14" s="14" customFormat="1" hidden="1">
      <c r="B935" s="17"/>
      <c r="C935" s="18"/>
      <c r="D935" s="19"/>
      <c r="E935" s="19"/>
      <c r="F935" s="19"/>
      <c r="G935" s="19"/>
      <c r="H935" s="19"/>
      <c r="I935" s="17"/>
      <c r="J935" s="17"/>
      <c r="K935" s="17"/>
      <c r="L935" s="17"/>
      <c r="M935" s="17"/>
      <c r="N935" s="17"/>
    </row>
    <row r="936" spans="2:14" s="14" customFormat="1" hidden="1">
      <c r="B936" s="17"/>
      <c r="C936" s="18"/>
      <c r="D936" s="19"/>
      <c r="E936" s="19"/>
      <c r="F936" s="19"/>
      <c r="G936" s="19"/>
      <c r="H936" s="19"/>
      <c r="I936" s="17"/>
      <c r="J936" s="17"/>
      <c r="K936" s="17"/>
      <c r="L936" s="17"/>
      <c r="M936" s="17"/>
      <c r="N936" s="17"/>
    </row>
    <row r="937" spans="2:14" s="14" customFormat="1" hidden="1">
      <c r="B937" s="17"/>
      <c r="C937" s="18"/>
      <c r="D937" s="19"/>
      <c r="E937" s="19"/>
      <c r="F937" s="19"/>
      <c r="G937" s="19"/>
      <c r="H937" s="19"/>
      <c r="I937" s="17"/>
      <c r="J937" s="17"/>
      <c r="K937" s="17"/>
      <c r="L937" s="17"/>
      <c r="M937" s="17"/>
      <c r="N937" s="17"/>
    </row>
    <row r="938" spans="2:14" s="14" customFormat="1" hidden="1">
      <c r="B938" s="17"/>
      <c r="C938" s="18"/>
      <c r="D938" s="19"/>
      <c r="E938" s="19"/>
      <c r="F938" s="19"/>
      <c r="G938" s="19"/>
      <c r="H938" s="19"/>
      <c r="I938" s="17"/>
      <c r="J938" s="17"/>
      <c r="K938" s="17"/>
      <c r="L938" s="17"/>
      <c r="M938" s="17"/>
      <c r="N938" s="17"/>
    </row>
    <row r="939" spans="2:14" s="14" customFormat="1" hidden="1">
      <c r="B939" s="17"/>
      <c r="C939" s="18"/>
      <c r="D939" s="19"/>
      <c r="E939" s="19"/>
      <c r="F939" s="19"/>
      <c r="G939" s="19"/>
      <c r="H939" s="19"/>
      <c r="I939" s="17"/>
      <c r="J939" s="17"/>
      <c r="K939" s="17"/>
      <c r="L939" s="17"/>
      <c r="M939" s="17"/>
      <c r="N939" s="17"/>
    </row>
    <row r="940" spans="2:14" s="14" customFormat="1" hidden="1">
      <c r="B940" s="17"/>
      <c r="C940" s="18"/>
      <c r="D940" s="19"/>
      <c r="E940" s="19"/>
      <c r="F940" s="19"/>
      <c r="G940" s="19"/>
      <c r="H940" s="19"/>
      <c r="I940" s="17"/>
      <c r="J940" s="17"/>
      <c r="K940" s="17"/>
      <c r="L940" s="17"/>
      <c r="M940" s="17"/>
      <c r="N940" s="17"/>
    </row>
    <row r="941" spans="2:14" s="14" customFormat="1" hidden="1">
      <c r="B941" s="17"/>
      <c r="C941" s="18"/>
      <c r="D941" s="19"/>
      <c r="E941" s="19"/>
      <c r="F941" s="19"/>
      <c r="G941" s="19"/>
      <c r="H941" s="19"/>
      <c r="I941" s="17"/>
      <c r="J941" s="17"/>
      <c r="K941" s="17"/>
      <c r="L941" s="17"/>
      <c r="M941" s="17"/>
      <c r="N941" s="17"/>
    </row>
    <row r="942" spans="2:14" s="14" customFormat="1" hidden="1">
      <c r="B942" s="17"/>
      <c r="C942" s="18"/>
      <c r="D942" s="19"/>
      <c r="E942" s="19"/>
      <c r="F942" s="19"/>
      <c r="G942" s="19"/>
      <c r="H942" s="19"/>
      <c r="I942" s="17"/>
      <c r="J942" s="17"/>
      <c r="K942" s="17"/>
      <c r="L942" s="17"/>
      <c r="M942" s="17"/>
      <c r="N942" s="17"/>
    </row>
    <row r="943" spans="2:14" s="14" customFormat="1" hidden="1">
      <c r="B943" s="17"/>
      <c r="C943" s="18"/>
      <c r="D943" s="19"/>
      <c r="E943" s="19"/>
      <c r="F943" s="19"/>
      <c r="G943" s="19"/>
      <c r="H943" s="19"/>
      <c r="I943" s="17"/>
      <c r="J943" s="17"/>
      <c r="K943" s="17"/>
      <c r="L943" s="17"/>
      <c r="M943" s="17"/>
      <c r="N943" s="17"/>
    </row>
    <row r="944" spans="2:14" s="14" customFormat="1" hidden="1">
      <c r="B944" s="17"/>
      <c r="C944" s="18"/>
      <c r="D944" s="19"/>
      <c r="E944" s="19"/>
      <c r="F944" s="19"/>
      <c r="G944" s="19"/>
      <c r="H944" s="19"/>
      <c r="I944" s="17"/>
      <c r="J944" s="17"/>
      <c r="K944" s="17"/>
      <c r="L944" s="17"/>
      <c r="M944" s="17"/>
      <c r="N944" s="17"/>
    </row>
    <row r="945" spans="2:14" s="14" customFormat="1" hidden="1">
      <c r="B945" s="17"/>
      <c r="C945" s="18"/>
      <c r="D945" s="19"/>
      <c r="E945" s="19"/>
      <c r="F945" s="19"/>
      <c r="G945" s="19"/>
      <c r="H945" s="19"/>
      <c r="I945" s="17"/>
      <c r="J945" s="17"/>
      <c r="K945" s="17"/>
      <c r="L945" s="17"/>
      <c r="M945" s="17"/>
      <c r="N945" s="17"/>
    </row>
    <row r="946" spans="2:14" s="14" customFormat="1" hidden="1">
      <c r="B946" s="17"/>
      <c r="C946" s="18"/>
      <c r="D946" s="19"/>
      <c r="E946" s="19"/>
      <c r="F946" s="19"/>
      <c r="G946" s="19"/>
      <c r="H946" s="19"/>
      <c r="I946" s="17"/>
      <c r="J946" s="17"/>
      <c r="K946" s="17"/>
      <c r="L946" s="17"/>
      <c r="M946" s="17"/>
      <c r="N946" s="17"/>
    </row>
    <row r="947" spans="2:14" s="14" customFormat="1" hidden="1">
      <c r="B947" s="17"/>
      <c r="C947" s="18"/>
      <c r="D947" s="19"/>
      <c r="E947" s="19"/>
      <c r="F947" s="19"/>
      <c r="G947" s="19"/>
      <c r="H947" s="19"/>
      <c r="I947" s="17"/>
      <c r="J947" s="17"/>
      <c r="K947" s="17"/>
      <c r="L947" s="17"/>
      <c r="M947" s="17"/>
      <c r="N947" s="17"/>
    </row>
    <row r="948" spans="2:14" s="14" customFormat="1" hidden="1">
      <c r="B948" s="17"/>
      <c r="C948" s="18"/>
      <c r="D948" s="19"/>
      <c r="E948" s="19"/>
      <c r="F948" s="19"/>
      <c r="G948" s="19"/>
      <c r="H948" s="19"/>
      <c r="I948" s="17"/>
      <c r="J948" s="17"/>
      <c r="K948" s="17"/>
      <c r="L948" s="17"/>
      <c r="M948" s="17"/>
      <c r="N948" s="17"/>
    </row>
    <row r="949" spans="2:14" s="14" customFormat="1" hidden="1">
      <c r="B949" s="17"/>
      <c r="C949" s="18"/>
      <c r="D949" s="19"/>
      <c r="E949" s="19"/>
      <c r="F949" s="19"/>
      <c r="G949" s="19"/>
      <c r="H949" s="19"/>
      <c r="I949" s="17"/>
      <c r="J949" s="17"/>
      <c r="K949" s="17"/>
      <c r="L949" s="17"/>
      <c r="M949" s="17"/>
      <c r="N949" s="17"/>
    </row>
    <row r="950" spans="2:14" s="14" customFormat="1" hidden="1">
      <c r="B950" s="17"/>
      <c r="C950" s="18"/>
      <c r="D950" s="19"/>
      <c r="E950" s="19"/>
      <c r="F950" s="19"/>
      <c r="G950" s="19"/>
      <c r="H950" s="19"/>
      <c r="I950" s="17"/>
      <c r="J950" s="17"/>
      <c r="K950" s="17"/>
      <c r="L950" s="17"/>
      <c r="M950" s="17"/>
      <c r="N950" s="17"/>
    </row>
    <row r="951" spans="2:14" s="14" customFormat="1" hidden="1">
      <c r="B951" s="17"/>
      <c r="C951" s="18"/>
      <c r="D951" s="19"/>
      <c r="E951" s="19"/>
      <c r="F951" s="19"/>
      <c r="G951" s="19"/>
      <c r="H951" s="19"/>
      <c r="I951" s="17"/>
      <c r="J951" s="17"/>
      <c r="K951" s="17"/>
      <c r="L951" s="17"/>
      <c r="M951" s="17"/>
      <c r="N951" s="17"/>
    </row>
    <row r="952" spans="2:14" s="14" customFormat="1" hidden="1">
      <c r="B952" s="17"/>
      <c r="C952" s="18"/>
      <c r="D952" s="19"/>
      <c r="E952" s="19"/>
      <c r="F952" s="19"/>
      <c r="G952" s="19"/>
      <c r="H952" s="19"/>
      <c r="I952" s="17"/>
      <c r="J952" s="17"/>
      <c r="K952" s="17"/>
      <c r="L952" s="17"/>
      <c r="M952" s="17"/>
      <c r="N952" s="17"/>
    </row>
    <row r="953" spans="2:14" s="14" customFormat="1" hidden="1">
      <c r="B953" s="17"/>
      <c r="C953" s="18"/>
      <c r="D953" s="19"/>
      <c r="E953" s="19"/>
      <c r="F953" s="19"/>
      <c r="G953" s="19"/>
      <c r="H953" s="19"/>
      <c r="I953" s="17"/>
      <c r="J953" s="17"/>
      <c r="K953" s="17"/>
      <c r="L953" s="17"/>
      <c r="M953" s="17"/>
      <c r="N953" s="17"/>
    </row>
    <row r="954" spans="2:14" s="14" customFormat="1" hidden="1">
      <c r="B954" s="17"/>
      <c r="C954" s="18"/>
      <c r="D954" s="19"/>
      <c r="E954" s="19"/>
      <c r="F954" s="19"/>
      <c r="G954" s="19"/>
      <c r="H954" s="19"/>
      <c r="I954" s="17"/>
      <c r="J954" s="17"/>
      <c r="K954" s="17"/>
      <c r="L954" s="17"/>
      <c r="M954" s="17"/>
      <c r="N954" s="17"/>
    </row>
    <row r="955" spans="2:14" s="14" customFormat="1" hidden="1">
      <c r="B955" s="17"/>
      <c r="C955" s="18"/>
      <c r="D955" s="19"/>
      <c r="E955" s="19"/>
      <c r="F955" s="19"/>
      <c r="G955" s="19"/>
      <c r="H955" s="19"/>
      <c r="I955" s="17"/>
      <c r="J955" s="17"/>
      <c r="K955" s="17"/>
      <c r="L955" s="17"/>
      <c r="M955" s="17"/>
      <c r="N955" s="17"/>
    </row>
    <row r="956" spans="2:14" s="14" customFormat="1" hidden="1">
      <c r="B956" s="17"/>
      <c r="C956" s="18"/>
      <c r="D956" s="19"/>
      <c r="E956" s="19"/>
      <c r="F956" s="19"/>
      <c r="G956" s="19"/>
      <c r="H956" s="19"/>
      <c r="I956" s="17"/>
      <c r="J956" s="17"/>
      <c r="K956" s="17"/>
      <c r="L956" s="17"/>
      <c r="M956" s="17"/>
      <c r="N956" s="17"/>
    </row>
    <row r="957" spans="2:14" s="14" customFormat="1" hidden="1">
      <c r="B957" s="17"/>
      <c r="C957" s="18"/>
      <c r="D957" s="19"/>
      <c r="E957" s="19"/>
      <c r="F957" s="19"/>
      <c r="G957" s="19"/>
      <c r="H957" s="19"/>
      <c r="I957" s="17"/>
      <c r="J957" s="17"/>
      <c r="K957" s="17"/>
      <c r="L957" s="17"/>
      <c r="M957" s="17"/>
      <c r="N957" s="17"/>
    </row>
    <row r="958" spans="2:14" s="14" customFormat="1" hidden="1">
      <c r="B958" s="17"/>
      <c r="C958" s="18"/>
      <c r="D958" s="19"/>
      <c r="E958" s="19"/>
      <c r="F958" s="19"/>
      <c r="G958" s="19"/>
      <c r="H958" s="19"/>
      <c r="I958" s="17"/>
      <c r="J958" s="17"/>
      <c r="K958" s="17"/>
      <c r="L958" s="17"/>
      <c r="M958" s="17"/>
      <c r="N958" s="17"/>
    </row>
    <row r="959" spans="2:14" s="14" customFormat="1" hidden="1">
      <c r="B959" s="17"/>
      <c r="C959" s="18"/>
      <c r="D959" s="19"/>
      <c r="E959" s="19"/>
      <c r="F959" s="19"/>
      <c r="G959" s="19"/>
      <c r="H959" s="19"/>
      <c r="I959" s="17"/>
      <c r="J959" s="17"/>
      <c r="K959" s="17"/>
      <c r="L959" s="17"/>
      <c r="M959" s="17"/>
      <c r="N959" s="17"/>
    </row>
    <row r="960" spans="2:14" s="14" customFormat="1" hidden="1">
      <c r="B960" s="17"/>
      <c r="C960" s="18"/>
      <c r="D960" s="19"/>
      <c r="E960" s="19"/>
      <c r="F960" s="19"/>
      <c r="G960" s="19"/>
      <c r="H960" s="19"/>
      <c r="I960" s="17"/>
      <c r="J960" s="17"/>
      <c r="K960" s="17"/>
      <c r="L960" s="17"/>
      <c r="M960" s="17"/>
      <c r="N960" s="17"/>
    </row>
    <row r="961" spans="2:14" s="14" customFormat="1" hidden="1">
      <c r="B961" s="17"/>
      <c r="C961" s="18"/>
      <c r="D961" s="19"/>
      <c r="E961" s="19"/>
      <c r="F961" s="19"/>
      <c r="G961" s="19"/>
      <c r="H961" s="19"/>
      <c r="I961" s="17"/>
      <c r="J961" s="17"/>
      <c r="K961" s="17"/>
      <c r="L961" s="17"/>
      <c r="M961" s="17"/>
      <c r="N961" s="17"/>
    </row>
    <row r="962" spans="2:14" s="14" customFormat="1" hidden="1">
      <c r="B962" s="17"/>
      <c r="C962" s="18"/>
      <c r="D962" s="19"/>
      <c r="E962" s="19"/>
      <c r="F962" s="19"/>
      <c r="G962" s="19"/>
      <c r="H962" s="19"/>
      <c r="I962" s="17"/>
      <c r="J962" s="17"/>
      <c r="K962" s="17"/>
      <c r="L962" s="17"/>
      <c r="M962" s="17"/>
      <c r="N962" s="17"/>
    </row>
    <row r="963" spans="2:14" s="14" customFormat="1" hidden="1">
      <c r="B963" s="17"/>
      <c r="C963" s="18"/>
      <c r="D963" s="19"/>
      <c r="E963" s="19"/>
      <c r="F963" s="19"/>
      <c r="G963" s="19"/>
      <c r="H963" s="19"/>
      <c r="I963" s="17"/>
      <c r="J963" s="17"/>
      <c r="K963" s="17"/>
      <c r="L963" s="17"/>
      <c r="M963" s="17"/>
      <c r="N963" s="17"/>
    </row>
    <row r="964" spans="2:14" s="14" customFormat="1" hidden="1">
      <c r="B964" s="17"/>
      <c r="C964" s="18"/>
      <c r="D964" s="19"/>
      <c r="E964" s="19"/>
      <c r="F964" s="19"/>
      <c r="G964" s="19"/>
      <c r="H964" s="19"/>
      <c r="I964" s="17"/>
      <c r="J964" s="17"/>
      <c r="K964" s="17"/>
      <c r="L964" s="17"/>
      <c r="M964" s="17"/>
      <c r="N964" s="17"/>
    </row>
    <row r="965" spans="2:14" s="14" customFormat="1" hidden="1">
      <c r="B965" s="17"/>
      <c r="C965" s="18"/>
      <c r="D965" s="19"/>
      <c r="E965" s="19"/>
      <c r="F965" s="19"/>
      <c r="G965" s="19"/>
      <c r="H965" s="19"/>
      <c r="I965" s="17"/>
      <c r="J965" s="17"/>
      <c r="K965" s="17"/>
      <c r="L965" s="17"/>
      <c r="M965" s="17"/>
      <c r="N965" s="17"/>
    </row>
    <row r="966" spans="2:14" s="14" customFormat="1" hidden="1">
      <c r="B966" s="17"/>
      <c r="C966" s="18"/>
      <c r="D966" s="19"/>
      <c r="E966" s="19"/>
      <c r="F966" s="19"/>
      <c r="G966" s="19"/>
      <c r="H966" s="19"/>
      <c r="I966" s="17"/>
      <c r="J966" s="17"/>
      <c r="K966" s="17"/>
      <c r="L966" s="17"/>
      <c r="M966" s="17"/>
      <c r="N966" s="17"/>
    </row>
    <row r="967" spans="2:14" s="14" customFormat="1" hidden="1">
      <c r="B967" s="17"/>
      <c r="C967" s="18"/>
      <c r="D967" s="19"/>
      <c r="E967" s="19"/>
      <c r="F967" s="19"/>
      <c r="G967" s="19"/>
      <c r="H967" s="19"/>
      <c r="I967" s="17"/>
      <c r="J967" s="17"/>
      <c r="K967" s="17"/>
      <c r="L967" s="17"/>
      <c r="M967" s="17"/>
      <c r="N967" s="17"/>
    </row>
    <row r="968" spans="2:14" s="14" customFormat="1" hidden="1">
      <c r="B968" s="17"/>
      <c r="C968" s="18"/>
      <c r="D968" s="19"/>
      <c r="E968" s="19"/>
      <c r="F968" s="19"/>
      <c r="G968" s="19"/>
      <c r="H968" s="19"/>
      <c r="I968" s="17"/>
      <c r="J968" s="17"/>
      <c r="K968" s="17"/>
      <c r="L968" s="17"/>
      <c r="M968" s="17"/>
      <c r="N968" s="17"/>
    </row>
    <row r="969" spans="2:14" s="14" customFormat="1" hidden="1">
      <c r="B969" s="17"/>
      <c r="C969" s="18"/>
      <c r="D969" s="19"/>
      <c r="E969" s="19"/>
      <c r="F969" s="19"/>
      <c r="G969" s="19"/>
      <c r="H969" s="19"/>
      <c r="I969" s="17"/>
      <c r="J969" s="17"/>
      <c r="K969" s="17"/>
      <c r="L969" s="17"/>
      <c r="M969" s="17"/>
      <c r="N969" s="17"/>
    </row>
    <row r="970" spans="2:14" s="14" customFormat="1" hidden="1">
      <c r="B970" s="17"/>
      <c r="C970" s="18"/>
      <c r="D970" s="19"/>
      <c r="E970" s="19"/>
      <c r="F970" s="19"/>
      <c r="G970" s="19"/>
      <c r="H970" s="19"/>
      <c r="I970" s="17"/>
      <c r="J970" s="17"/>
      <c r="K970" s="17"/>
      <c r="L970" s="17"/>
      <c r="M970" s="17"/>
      <c r="N970" s="17"/>
    </row>
    <row r="971" spans="2:14" s="14" customFormat="1" hidden="1">
      <c r="B971" s="17"/>
      <c r="C971" s="18"/>
      <c r="D971" s="19"/>
      <c r="E971" s="19"/>
      <c r="F971" s="19"/>
      <c r="G971" s="19"/>
      <c r="H971" s="19"/>
      <c r="I971" s="17"/>
      <c r="J971" s="17"/>
      <c r="K971" s="17"/>
      <c r="L971" s="17"/>
      <c r="M971" s="17"/>
      <c r="N971" s="17"/>
    </row>
    <row r="972" spans="2:14" s="14" customFormat="1" hidden="1">
      <c r="B972" s="17"/>
      <c r="C972" s="18"/>
      <c r="D972" s="19"/>
      <c r="E972" s="19"/>
      <c r="F972" s="19"/>
      <c r="G972" s="19"/>
      <c r="H972" s="19"/>
      <c r="I972" s="17"/>
      <c r="J972" s="17"/>
      <c r="K972" s="17"/>
      <c r="L972" s="17"/>
      <c r="M972" s="17"/>
      <c r="N972" s="17"/>
    </row>
    <row r="973" spans="2:14" s="14" customFormat="1" hidden="1">
      <c r="B973" s="17"/>
      <c r="C973" s="18"/>
      <c r="D973" s="19"/>
      <c r="E973" s="19"/>
      <c r="F973" s="19"/>
      <c r="G973" s="19"/>
      <c r="H973" s="19"/>
      <c r="I973" s="17"/>
      <c r="J973" s="17"/>
      <c r="K973" s="17"/>
      <c r="L973" s="17"/>
      <c r="M973" s="17"/>
      <c r="N973" s="17"/>
    </row>
    <row r="974" spans="2:14" s="14" customFormat="1" hidden="1">
      <c r="B974" s="17"/>
      <c r="C974" s="18"/>
      <c r="D974" s="19"/>
      <c r="E974" s="19"/>
      <c r="F974" s="19"/>
      <c r="G974" s="19"/>
      <c r="H974" s="19"/>
      <c r="I974" s="17"/>
      <c r="J974" s="17"/>
      <c r="K974" s="17"/>
      <c r="L974" s="17"/>
      <c r="M974" s="17"/>
      <c r="N974" s="17"/>
    </row>
    <row r="975" spans="2:14" s="14" customFormat="1" hidden="1">
      <c r="B975" s="17"/>
      <c r="C975" s="18"/>
      <c r="D975" s="19"/>
      <c r="E975" s="19"/>
      <c r="F975" s="19"/>
      <c r="G975" s="19"/>
      <c r="H975" s="19"/>
      <c r="I975" s="17"/>
      <c r="J975" s="17"/>
      <c r="K975" s="17"/>
      <c r="L975" s="17"/>
      <c r="M975" s="17"/>
      <c r="N975" s="17"/>
    </row>
    <row r="976" spans="2:14" s="14" customFormat="1" hidden="1">
      <c r="B976" s="17"/>
      <c r="C976" s="18"/>
      <c r="D976" s="19"/>
      <c r="E976" s="19"/>
      <c r="F976" s="19"/>
      <c r="G976" s="19"/>
      <c r="H976" s="19"/>
      <c r="I976" s="17"/>
      <c r="J976" s="17"/>
      <c r="K976" s="17"/>
      <c r="L976" s="17"/>
      <c r="M976" s="17"/>
      <c r="N976" s="17"/>
    </row>
    <row r="977" spans="2:14" s="14" customFormat="1" hidden="1">
      <c r="B977" s="17"/>
      <c r="C977" s="18"/>
      <c r="D977" s="19"/>
      <c r="E977" s="19"/>
      <c r="F977" s="19"/>
      <c r="G977" s="19"/>
      <c r="H977" s="19"/>
      <c r="I977" s="17"/>
      <c r="J977" s="17"/>
      <c r="K977" s="17"/>
      <c r="L977" s="17"/>
      <c r="M977" s="17"/>
      <c r="N977" s="17"/>
    </row>
    <row r="978" spans="2:14" s="14" customFormat="1" hidden="1">
      <c r="B978" s="17"/>
      <c r="C978" s="18"/>
      <c r="D978" s="19"/>
      <c r="E978" s="19"/>
      <c r="F978" s="19"/>
      <c r="G978" s="19"/>
      <c r="H978" s="19"/>
      <c r="I978" s="17"/>
      <c r="J978" s="17"/>
      <c r="K978" s="17"/>
      <c r="L978" s="17"/>
      <c r="M978" s="17"/>
      <c r="N978" s="17"/>
    </row>
    <row r="979" spans="2:14" s="14" customFormat="1" hidden="1">
      <c r="B979" s="17"/>
      <c r="C979" s="18"/>
      <c r="D979" s="19"/>
      <c r="E979" s="19"/>
      <c r="F979" s="19"/>
      <c r="G979" s="19"/>
      <c r="H979" s="19"/>
      <c r="I979" s="17"/>
      <c r="J979" s="17"/>
      <c r="K979" s="17"/>
      <c r="L979" s="17"/>
      <c r="M979" s="17"/>
      <c r="N979" s="17"/>
    </row>
    <row r="980" spans="2:14" s="14" customFormat="1" hidden="1">
      <c r="B980" s="17"/>
      <c r="C980" s="18"/>
      <c r="D980" s="19"/>
      <c r="E980" s="19"/>
      <c r="F980" s="19"/>
      <c r="G980" s="19"/>
      <c r="H980" s="19"/>
      <c r="I980" s="17"/>
      <c r="J980" s="17"/>
      <c r="K980" s="17"/>
      <c r="L980" s="17"/>
      <c r="M980" s="17"/>
      <c r="N980" s="17"/>
    </row>
    <row r="981" spans="2:14" s="14" customFormat="1" hidden="1">
      <c r="B981" s="17"/>
      <c r="C981" s="18"/>
      <c r="D981" s="19"/>
      <c r="E981" s="19"/>
      <c r="F981" s="19"/>
      <c r="G981" s="19"/>
      <c r="H981" s="19"/>
      <c r="I981" s="17"/>
      <c r="J981" s="17"/>
      <c r="K981" s="17"/>
      <c r="L981" s="17"/>
      <c r="M981" s="17"/>
      <c r="N981" s="17"/>
    </row>
    <row r="982" spans="2:14" s="14" customFormat="1" hidden="1">
      <c r="B982" s="17"/>
      <c r="C982" s="18"/>
      <c r="D982" s="19"/>
      <c r="E982" s="19"/>
      <c r="F982" s="19"/>
      <c r="G982" s="19"/>
      <c r="H982" s="19"/>
      <c r="I982" s="17"/>
      <c r="J982" s="17"/>
      <c r="K982" s="17"/>
      <c r="L982" s="17"/>
      <c r="M982" s="17"/>
      <c r="N982" s="17"/>
    </row>
    <row r="983" spans="2:14" s="14" customFormat="1" hidden="1">
      <c r="B983" s="17"/>
      <c r="C983" s="18"/>
      <c r="D983" s="19"/>
      <c r="E983" s="19"/>
      <c r="F983" s="19"/>
      <c r="G983" s="19"/>
      <c r="H983" s="19"/>
      <c r="I983" s="17"/>
      <c r="J983" s="17"/>
      <c r="K983" s="17"/>
      <c r="L983" s="17"/>
      <c r="M983" s="17"/>
      <c r="N983" s="17"/>
    </row>
    <row r="984" spans="2:14" s="14" customFormat="1" hidden="1">
      <c r="B984" s="17"/>
      <c r="C984" s="18"/>
      <c r="D984" s="19"/>
      <c r="E984" s="19"/>
      <c r="F984" s="19"/>
      <c r="G984" s="19"/>
      <c r="H984" s="19"/>
      <c r="I984" s="17"/>
      <c r="J984" s="17"/>
      <c r="K984" s="17"/>
      <c r="L984" s="17"/>
      <c r="M984" s="17"/>
      <c r="N984" s="17"/>
    </row>
    <row r="985" spans="2:14" s="14" customFormat="1" hidden="1">
      <c r="B985" s="17"/>
      <c r="C985" s="18"/>
      <c r="D985" s="19"/>
      <c r="E985" s="19"/>
      <c r="F985" s="19"/>
      <c r="G985" s="19"/>
      <c r="H985" s="19"/>
      <c r="I985" s="17"/>
      <c r="J985" s="17"/>
      <c r="K985" s="17"/>
      <c r="L985" s="17"/>
      <c r="M985" s="17"/>
      <c r="N985" s="17"/>
    </row>
    <row r="986" spans="2:14" s="14" customFormat="1" hidden="1">
      <c r="B986" s="17"/>
      <c r="C986" s="18"/>
      <c r="D986" s="19"/>
      <c r="E986" s="19"/>
      <c r="F986" s="19"/>
      <c r="G986" s="19"/>
      <c r="H986" s="19"/>
      <c r="I986" s="17"/>
      <c r="J986" s="17"/>
      <c r="K986" s="17"/>
      <c r="L986" s="17"/>
      <c r="M986" s="17"/>
      <c r="N986" s="17"/>
    </row>
    <row r="987" spans="2:14" s="14" customFormat="1" hidden="1">
      <c r="B987" s="17"/>
      <c r="C987" s="18"/>
      <c r="D987" s="19"/>
      <c r="E987" s="19"/>
      <c r="F987" s="19"/>
      <c r="G987" s="19"/>
      <c r="H987" s="19"/>
      <c r="I987" s="17"/>
      <c r="J987" s="17"/>
      <c r="K987" s="17"/>
      <c r="L987" s="17"/>
      <c r="M987" s="17"/>
      <c r="N987" s="17"/>
    </row>
    <row r="988" spans="2:14" s="14" customFormat="1" hidden="1">
      <c r="B988" s="17"/>
      <c r="C988" s="18"/>
      <c r="D988" s="19"/>
      <c r="E988" s="19"/>
      <c r="F988" s="19"/>
      <c r="G988" s="19"/>
      <c r="H988" s="19"/>
      <c r="I988" s="17"/>
      <c r="J988" s="17"/>
      <c r="K988" s="17"/>
      <c r="L988" s="17"/>
      <c r="M988" s="17"/>
      <c r="N988" s="17"/>
    </row>
    <row r="989" spans="2:14" s="14" customFormat="1" hidden="1">
      <c r="B989" s="17"/>
      <c r="C989" s="18"/>
      <c r="D989" s="19"/>
      <c r="E989" s="19"/>
      <c r="F989" s="19"/>
      <c r="G989" s="19"/>
      <c r="H989" s="19"/>
      <c r="I989" s="17"/>
      <c r="J989" s="17"/>
      <c r="K989" s="17"/>
      <c r="L989" s="17"/>
      <c r="M989" s="17"/>
      <c r="N989" s="17"/>
    </row>
    <row r="990" spans="2:14" s="14" customFormat="1" hidden="1">
      <c r="B990" s="17"/>
      <c r="C990" s="18"/>
      <c r="D990" s="19"/>
      <c r="E990" s="19"/>
      <c r="F990" s="19"/>
      <c r="G990" s="19"/>
      <c r="H990" s="19"/>
      <c r="I990" s="17"/>
      <c r="J990" s="17"/>
      <c r="K990" s="17"/>
      <c r="L990" s="17"/>
      <c r="M990" s="17"/>
      <c r="N990" s="17"/>
    </row>
    <row r="991" spans="2:14" s="14" customFormat="1" hidden="1">
      <c r="B991" s="17"/>
      <c r="C991" s="18"/>
      <c r="D991" s="19"/>
      <c r="E991" s="19"/>
      <c r="F991" s="19"/>
      <c r="G991" s="19"/>
      <c r="H991" s="19"/>
      <c r="I991" s="17"/>
      <c r="J991" s="17"/>
      <c r="K991" s="17"/>
      <c r="L991" s="17"/>
      <c r="M991" s="17"/>
      <c r="N991" s="17"/>
    </row>
    <row r="992" spans="2:14" s="14" customFormat="1" hidden="1">
      <c r="B992" s="17"/>
      <c r="C992" s="18"/>
      <c r="D992" s="19"/>
      <c r="E992" s="19"/>
      <c r="F992" s="19"/>
      <c r="G992" s="19"/>
      <c r="H992" s="19"/>
      <c r="I992" s="17"/>
      <c r="J992" s="17"/>
      <c r="K992" s="17"/>
      <c r="L992" s="17"/>
      <c r="M992" s="17"/>
      <c r="N992" s="17"/>
    </row>
    <row r="993" spans="2:14" s="14" customFormat="1" hidden="1">
      <c r="B993" s="17"/>
      <c r="C993" s="18"/>
      <c r="D993" s="19"/>
      <c r="E993" s="19"/>
      <c r="F993" s="19"/>
      <c r="G993" s="19"/>
      <c r="H993" s="19"/>
      <c r="I993" s="17"/>
      <c r="J993" s="17"/>
      <c r="K993" s="17"/>
      <c r="L993" s="17"/>
      <c r="M993" s="17"/>
      <c r="N993" s="17"/>
    </row>
    <row r="994" spans="2:14" s="14" customFormat="1" hidden="1">
      <c r="B994" s="17"/>
      <c r="C994" s="18"/>
      <c r="D994" s="19"/>
      <c r="E994" s="19"/>
      <c r="F994" s="19"/>
      <c r="G994" s="19"/>
      <c r="H994" s="19"/>
      <c r="I994" s="17"/>
      <c r="J994" s="17"/>
      <c r="K994" s="17"/>
      <c r="L994" s="17"/>
      <c r="M994" s="17"/>
      <c r="N994" s="17"/>
    </row>
    <row r="995" spans="2:14" s="14" customFormat="1" hidden="1">
      <c r="B995" s="17"/>
      <c r="C995" s="18"/>
      <c r="D995" s="19"/>
      <c r="E995" s="19"/>
      <c r="F995" s="19"/>
      <c r="G995" s="19"/>
      <c r="H995" s="19"/>
      <c r="I995" s="17"/>
      <c r="J995" s="17"/>
      <c r="K995" s="17"/>
      <c r="L995" s="17"/>
      <c r="M995" s="17"/>
      <c r="N995" s="17"/>
    </row>
    <row r="996" spans="2:14" s="14" customFormat="1" hidden="1">
      <c r="B996" s="17"/>
      <c r="C996" s="18"/>
      <c r="D996" s="19"/>
      <c r="E996" s="19"/>
      <c r="F996" s="19"/>
      <c r="G996" s="19"/>
      <c r="H996" s="19"/>
      <c r="I996" s="17"/>
      <c r="J996" s="17"/>
      <c r="K996" s="17"/>
      <c r="L996" s="17"/>
      <c r="M996" s="17"/>
      <c r="N996" s="17"/>
    </row>
    <row r="997" spans="2:14" s="14" customFormat="1" hidden="1">
      <c r="B997" s="17"/>
      <c r="C997" s="18"/>
      <c r="D997" s="19"/>
      <c r="E997" s="19"/>
      <c r="F997" s="19"/>
      <c r="G997" s="19"/>
      <c r="H997" s="19"/>
      <c r="I997" s="17"/>
      <c r="J997" s="17"/>
      <c r="K997" s="17"/>
      <c r="L997" s="17"/>
      <c r="M997" s="17"/>
      <c r="N997" s="17"/>
    </row>
    <row r="998" spans="2:14" s="14" customFormat="1" hidden="1">
      <c r="B998" s="17"/>
      <c r="C998" s="18"/>
      <c r="D998" s="19"/>
      <c r="E998" s="19"/>
      <c r="F998" s="19"/>
      <c r="G998" s="19"/>
      <c r="H998" s="19"/>
      <c r="I998" s="17"/>
      <c r="J998" s="17"/>
      <c r="K998" s="17"/>
      <c r="L998" s="17"/>
      <c r="M998" s="17"/>
      <c r="N998" s="17"/>
    </row>
    <row r="999" spans="2:14" s="14" customFormat="1" hidden="1">
      <c r="B999" s="17"/>
      <c r="C999" s="18"/>
      <c r="D999" s="19"/>
      <c r="E999" s="19"/>
      <c r="F999" s="19"/>
      <c r="G999" s="19"/>
      <c r="H999" s="19"/>
      <c r="I999" s="17"/>
      <c r="J999" s="17"/>
      <c r="K999" s="17"/>
      <c r="L999" s="17"/>
      <c r="M999" s="17"/>
      <c r="N999" s="17"/>
    </row>
    <row r="1000" spans="2:14" s="14" customFormat="1" hidden="1">
      <c r="B1000" s="17"/>
      <c r="C1000" s="18"/>
      <c r="D1000" s="19"/>
      <c r="E1000" s="19"/>
      <c r="F1000" s="19"/>
      <c r="G1000" s="19"/>
      <c r="H1000" s="19"/>
      <c r="I1000" s="17"/>
      <c r="J1000" s="17"/>
      <c r="K1000" s="17"/>
      <c r="L1000" s="17"/>
      <c r="M1000" s="17"/>
      <c r="N1000" s="17"/>
    </row>
    <row r="1001" spans="2:14" s="14" customFormat="1" hidden="1">
      <c r="B1001" s="17"/>
      <c r="C1001" s="18"/>
      <c r="D1001" s="19"/>
      <c r="E1001" s="19"/>
      <c r="F1001" s="19"/>
      <c r="G1001" s="19"/>
      <c r="H1001" s="19"/>
      <c r="I1001" s="17"/>
      <c r="J1001" s="17"/>
      <c r="K1001" s="17"/>
      <c r="L1001" s="17"/>
      <c r="M1001" s="17"/>
      <c r="N1001" s="17"/>
    </row>
    <row r="1002" spans="2:14" s="14" customFormat="1" hidden="1">
      <c r="B1002" s="17"/>
      <c r="C1002" s="18"/>
      <c r="D1002" s="19"/>
      <c r="E1002" s="19"/>
      <c r="F1002" s="19"/>
      <c r="G1002" s="19"/>
      <c r="H1002" s="19"/>
      <c r="I1002" s="17"/>
      <c r="J1002" s="17"/>
      <c r="K1002" s="17"/>
      <c r="L1002" s="17"/>
      <c r="M1002" s="17"/>
      <c r="N1002" s="17"/>
    </row>
    <row r="1003" spans="2:14" s="14" customFormat="1" hidden="1">
      <c r="B1003" s="17"/>
      <c r="C1003" s="18"/>
      <c r="D1003" s="19"/>
      <c r="E1003" s="19"/>
      <c r="F1003" s="19"/>
      <c r="G1003" s="19"/>
      <c r="H1003" s="19"/>
      <c r="I1003" s="17"/>
      <c r="J1003" s="17"/>
      <c r="K1003" s="17"/>
      <c r="L1003" s="17"/>
      <c r="M1003" s="17"/>
      <c r="N1003" s="17"/>
    </row>
    <row r="1004" spans="2:14" s="14" customFormat="1" hidden="1">
      <c r="B1004" s="17"/>
      <c r="C1004" s="18"/>
      <c r="D1004" s="19"/>
      <c r="E1004" s="19"/>
      <c r="F1004" s="19"/>
      <c r="G1004" s="19"/>
      <c r="H1004" s="19"/>
      <c r="I1004" s="17"/>
      <c r="J1004" s="17"/>
      <c r="K1004" s="17"/>
      <c r="L1004" s="17"/>
      <c r="M1004" s="17"/>
      <c r="N1004" s="17"/>
    </row>
    <row r="1005" spans="2:14" s="14" customFormat="1" hidden="1">
      <c r="B1005" s="17"/>
      <c r="C1005" s="18"/>
      <c r="D1005" s="19"/>
      <c r="E1005" s="19"/>
      <c r="F1005" s="19"/>
      <c r="G1005" s="19"/>
      <c r="H1005" s="19"/>
      <c r="I1005" s="17"/>
      <c r="J1005" s="17"/>
      <c r="K1005" s="17"/>
      <c r="L1005" s="17"/>
      <c r="M1005" s="17"/>
      <c r="N1005" s="17"/>
    </row>
    <row r="1006" spans="2:14" s="14" customFormat="1" hidden="1">
      <c r="B1006" s="17"/>
      <c r="C1006" s="18"/>
      <c r="D1006" s="19"/>
      <c r="E1006" s="19"/>
      <c r="F1006" s="19"/>
      <c r="G1006" s="19"/>
      <c r="H1006" s="19"/>
      <c r="I1006" s="17"/>
      <c r="J1006" s="17"/>
      <c r="K1006" s="17"/>
      <c r="L1006" s="17"/>
      <c r="M1006" s="17"/>
      <c r="N1006" s="17"/>
    </row>
    <row r="1007" spans="2:14" s="14" customFormat="1" hidden="1">
      <c r="B1007" s="17"/>
      <c r="C1007" s="18"/>
      <c r="D1007" s="19"/>
      <c r="E1007" s="19"/>
      <c r="F1007" s="19"/>
      <c r="G1007" s="19"/>
      <c r="H1007" s="19"/>
      <c r="I1007" s="17"/>
      <c r="J1007" s="17"/>
      <c r="K1007" s="17"/>
      <c r="L1007" s="17"/>
      <c r="M1007" s="17"/>
      <c r="N1007" s="17"/>
    </row>
    <row r="1008" spans="2:14" s="14" customFormat="1" hidden="1">
      <c r="B1008" s="17"/>
      <c r="C1008" s="18"/>
      <c r="D1008" s="19"/>
      <c r="E1008" s="19"/>
      <c r="F1008" s="19"/>
      <c r="G1008" s="19"/>
      <c r="H1008" s="19"/>
      <c r="I1008" s="17"/>
      <c r="J1008" s="17"/>
      <c r="K1008" s="17"/>
      <c r="L1008" s="17"/>
      <c r="M1008" s="17"/>
      <c r="N1008" s="17"/>
    </row>
    <row r="1009" spans="2:14" s="14" customFormat="1" hidden="1">
      <c r="B1009" s="17"/>
      <c r="C1009" s="18"/>
      <c r="D1009" s="19"/>
      <c r="E1009" s="19"/>
      <c r="F1009" s="19"/>
      <c r="G1009" s="19"/>
      <c r="H1009" s="19"/>
      <c r="I1009" s="17"/>
      <c r="J1009" s="17"/>
      <c r="K1009" s="17"/>
      <c r="L1009" s="17"/>
      <c r="M1009" s="17"/>
      <c r="N1009" s="17"/>
    </row>
    <row r="1010" spans="2:14" s="14" customFormat="1" hidden="1">
      <c r="B1010" s="17"/>
      <c r="C1010" s="18"/>
      <c r="D1010" s="19"/>
      <c r="E1010" s="19"/>
      <c r="F1010" s="19"/>
      <c r="G1010" s="19"/>
      <c r="H1010" s="19"/>
      <c r="I1010" s="17"/>
      <c r="J1010" s="17"/>
      <c r="K1010" s="17"/>
      <c r="L1010" s="17"/>
      <c r="M1010" s="17"/>
      <c r="N1010" s="17"/>
    </row>
    <row r="1011" spans="2:14" s="14" customFormat="1" hidden="1">
      <c r="B1011" s="17"/>
      <c r="C1011" s="18"/>
      <c r="D1011" s="19"/>
      <c r="E1011" s="19"/>
      <c r="F1011" s="19"/>
      <c r="G1011" s="19"/>
      <c r="H1011" s="19"/>
      <c r="I1011" s="17"/>
      <c r="J1011" s="17"/>
      <c r="K1011" s="17"/>
      <c r="L1011" s="17"/>
      <c r="M1011" s="17"/>
      <c r="N1011" s="17"/>
    </row>
    <row r="1012" spans="2:14" s="14" customFormat="1" hidden="1">
      <c r="B1012" s="17"/>
      <c r="C1012" s="18"/>
      <c r="D1012" s="19"/>
      <c r="E1012" s="19"/>
      <c r="F1012" s="19"/>
      <c r="G1012" s="19"/>
      <c r="H1012" s="19"/>
      <c r="I1012" s="17"/>
      <c r="J1012" s="17"/>
      <c r="K1012" s="17"/>
      <c r="L1012" s="17"/>
      <c r="M1012" s="17"/>
      <c r="N1012" s="17"/>
    </row>
    <row r="1013" spans="2:14" s="14" customFormat="1" hidden="1">
      <c r="B1013" s="17"/>
      <c r="C1013" s="18"/>
      <c r="D1013" s="19"/>
      <c r="E1013" s="19"/>
      <c r="F1013" s="19"/>
      <c r="G1013" s="19"/>
      <c r="H1013" s="19"/>
      <c r="I1013" s="17"/>
      <c r="J1013" s="17"/>
      <c r="K1013" s="17"/>
      <c r="L1013" s="17"/>
      <c r="M1013" s="17"/>
      <c r="N1013" s="17"/>
    </row>
    <row r="1014" spans="2:14" s="14" customFormat="1" hidden="1">
      <c r="B1014" s="17"/>
      <c r="C1014" s="18"/>
      <c r="D1014" s="19"/>
      <c r="E1014" s="19"/>
      <c r="F1014" s="19"/>
      <c r="G1014" s="19"/>
      <c r="H1014" s="19"/>
      <c r="I1014" s="17"/>
      <c r="J1014" s="17"/>
      <c r="K1014" s="17"/>
      <c r="L1014" s="17"/>
      <c r="M1014" s="17"/>
      <c r="N1014" s="17"/>
    </row>
    <row r="1015" spans="2:14" s="14" customFormat="1" hidden="1">
      <c r="B1015" s="17"/>
      <c r="C1015" s="18"/>
      <c r="D1015" s="19"/>
      <c r="E1015" s="19"/>
      <c r="F1015" s="19"/>
      <c r="G1015" s="19"/>
      <c r="H1015" s="19"/>
      <c r="I1015" s="17"/>
      <c r="J1015" s="17"/>
      <c r="K1015" s="17"/>
      <c r="L1015" s="17"/>
      <c r="M1015" s="17"/>
      <c r="N1015" s="17"/>
    </row>
    <row r="1016" spans="2:14" s="14" customFormat="1" hidden="1">
      <c r="B1016" s="17"/>
      <c r="C1016" s="18"/>
      <c r="D1016" s="19"/>
      <c r="E1016" s="19"/>
      <c r="F1016" s="19"/>
      <c r="G1016" s="19"/>
      <c r="H1016" s="19"/>
      <c r="I1016" s="17"/>
      <c r="J1016" s="17"/>
      <c r="K1016" s="17"/>
      <c r="L1016" s="17"/>
      <c r="M1016" s="17"/>
      <c r="N1016" s="17"/>
    </row>
    <row r="1017" spans="2:14" s="14" customFormat="1" hidden="1">
      <c r="B1017" s="17"/>
      <c r="C1017" s="18"/>
      <c r="D1017" s="19"/>
      <c r="E1017" s="19"/>
      <c r="F1017" s="19"/>
      <c r="G1017" s="19"/>
      <c r="H1017" s="19"/>
      <c r="I1017" s="17"/>
      <c r="J1017" s="17"/>
      <c r="K1017" s="17"/>
      <c r="L1017" s="17"/>
      <c r="M1017" s="17"/>
      <c r="N1017" s="17"/>
    </row>
    <row r="1018" spans="2:14" s="14" customFormat="1" hidden="1">
      <c r="B1018" s="17"/>
      <c r="C1018" s="18"/>
      <c r="D1018" s="19"/>
      <c r="E1018" s="19"/>
      <c r="F1018" s="19"/>
      <c r="G1018" s="19"/>
      <c r="H1018" s="19"/>
      <c r="I1018" s="17"/>
      <c r="J1018" s="17"/>
      <c r="K1018" s="17"/>
      <c r="L1018" s="17"/>
      <c r="M1018" s="17"/>
      <c r="N1018" s="17"/>
    </row>
    <row r="1019" spans="2:14" s="14" customFormat="1" hidden="1">
      <c r="B1019" s="17"/>
      <c r="C1019" s="18"/>
      <c r="D1019" s="19"/>
      <c r="E1019" s="19"/>
      <c r="F1019" s="19"/>
      <c r="G1019" s="19"/>
      <c r="H1019" s="19"/>
      <c r="I1019" s="17"/>
      <c r="J1019" s="17"/>
      <c r="K1019" s="17"/>
      <c r="L1019" s="17"/>
      <c r="M1019" s="17"/>
      <c r="N1019" s="17"/>
    </row>
    <row r="1020" spans="2:14" s="14" customFormat="1" hidden="1">
      <c r="B1020" s="17"/>
      <c r="C1020" s="18"/>
      <c r="D1020" s="19"/>
      <c r="E1020" s="19"/>
      <c r="F1020" s="19"/>
      <c r="G1020" s="19"/>
      <c r="H1020" s="19"/>
      <c r="I1020" s="17"/>
      <c r="J1020" s="17"/>
      <c r="K1020" s="17"/>
      <c r="L1020" s="17"/>
      <c r="M1020" s="17"/>
      <c r="N1020" s="17"/>
    </row>
    <row r="1021" spans="2:14" s="14" customFormat="1" hidden="1">
      <c r="B1021" s="17"/>
      <c r="C1021" s="18"/>
      <c r="D1021" s="19"/>
      <c r="E1021" s="19"/>
      <c r="F1021" s="19"/>
      <c r="G1021" s="19"/>
      <c r="H1021" s="19"/>
      <c r="I1021" s="17"/>
      <c r="J1021" s="17"/>
      <c r="K1021" s="17"/>
      <c r="L1021" s="17"/>
      <c r="M1021" s="17"/>
      <c r="N1021" s="17"/>
    </row>
    <row r="1022" spans="2:14" s="14" customFormat="1" hidden="1">
      <c r="B1022" s="17"/>
      <c r="C1022" s="18"/>
      <c r="D1022" s="19"/>
      <c r="E1022" s="19"/>
      <c r="F1022" s="19"/>
      <c r="G1022" s="19"/>
      <c r="H1022" s="19"/>
      <c r="I1022" s="17"/>
      <c r="J1022" s="17"/>
      <c r="K1022" s="17"/>
      <c r="L1022" s="17"/>
      <c r="M1022" s="17"/>
      <c r="N1022" s="17"/>
    </row>
    <row r="1023" spans="2:14" s="14" customFormat="1" hidden="1">
      <c r="B1023" s="17"/>
      <c r="C1023" s="18"/>
      <c r="D1023" s="19"/>
      <c r="E1023" s="19"/>
      <c r="F1023" s="19"/>
      <c r="G1023" s="19"/>
      <c r="H1023" s="19"/>
      <c r="I1023" s="17"/>
      <c r="J1023" s="17"/>
      <c r="K1023" s="17"/>
      <c r="L1023" s="17"/>
      <c r="M1023" s="17"/>
      <c r="N1023" s="17"/>
    </row>
    <row r="1024" spans="2:14" s="14" customFormat="1" hidden="1">
      <c r="B1024" s="17"/>
      <c r="C1024" s="18"/>
      <c r="D1024" s="19"/>
      <c r="E1024" s="19"/>
      <c r="F1024" s="19"/>
      <c r="G1024" s="19"/>
      <c r="H1024" s="19"/>
      <c r="I1024" s="17"/>
      <c r="J1024" s="17"/>
      <c r="K1024" s="17"/>
      <c r="L1024" s="17"/>
      <c r="M1024" s="17"/>
      <c r="N1024" s="17"/>
    </row>
    <row r="1025" spans="2:14" s="14" customFormat="1" hidden="1">
      <c r="B1025" s="17"/>
      <c r="C1025" s="18"/>
      <c r="D1025" s="19"/>
      <c r="E1025" s="19"/>
      <c r="F1025" s="19"/>
      <c r="G1025" s="19"/>
      <c r="H1025" s="19"/>
      <c r="I1025" s="17"/>
      <c r="J1025" s="17"/>
      <c r="K1025" s="17"/>
      <c r="L1025" s="17"/>
      <c r="M1025" s="17"/>
      <c r="N1025" s="17"/>
    </row>
    <row r="1026" spans="2:14" s="14" customFormat="1" hidden="1">
      <c r="B1026" s="17"/>
      <c r="C1026" s="18"/>
      <c r="D1026" s="19"/>
      <c r="E1026" s="19"/>
      <c r="F1026" s="19"/>
      <c r="G1026" s="19"/>
      <c r="H1026" s="19"/>
      <c r="I1026" s="17"/>
      <c r="J1026" s="17"/>
      <c r="K1026" s="17"/>
      <c r="L1026" s="17"/>
      <c r="M1026" s="17"/>
      <c r="N1026" s="17"/>
    </row>
    <row r="1027" spans="2:14" s="14" customFormat="1" hidden="1">
      <c r="B1027" s="17"/>
      <c r="C1027" s="18"/>
      <c r="D1027" s="19"/>
      <c r="E1027" s="19"/>
      <c r="F1027" s="19"/>
      <c r="G1027" s="19"/>
      <c r="H1027" s="19"/>
      <c r="I1027" s="17"/>
      <c r="J1027" s="17"/>
      <c r="K1027" s="17"/>
      <c r="L1027" s="17"/>
      <c r="M1027" s="17"/>
      <c r="N1027" s="17"/>
    </row>
    <row r="1028" spans="2:14" s="14" customFormat="1" hidden="1">
      <c r="B1028" s="17"/>
      <c r="C1028" s="18"/>
      <c r="D1028" s="19"/>
      <c r="E1028" s="19"/>
      <c r="F1028" s="19"/>
      <c r="G1028" s="19"/>
      <c r="H1028" s="19"/>
      <c r="I1028" s="17"/>
      <c r="J1028" s="17"/>
      <c r="K1028" s="17"/>
      <c r="L1028" s="17"/>
      <c r="M1028" s="17"/>
      <c r="N1028" s="17"/>
    </row>
    <row r="1029" spans="2:14" s="14" customFormat="1" hidden="1">
      <c r="B1029" s="17"/>
      <c r="C1029" s="18"/>
      <c r="D1029" s="19"/>
      <c r="E1029" s="19"/>
      <c r="F1029" s="19"/>
      <c r="G1029" s="19"/>
      <c r="H1029" s="19"/>
      <c r="I1029" s="17"/>
      <c r="J1029" s="17"/>
      <c r="K1029" s="17"/>
      <c r="L1029" s="17"/>
      <c r="M1029" s="17"/>
      <c r="N1029" s="17"/>
    </row>
    <row r="1030" spans="2:14" s="14" customFormat="1" hidden="1">
      <c r="B1030" s="17"/>
      <c r="C1030" s="18"/>
      <c r="D1030" s="19"/>
      <c r="E1030" s="19"/>
      <c r="F1030" s="19"/>
      <c r="G1030" s="19"/>
      <c r="H1030" s="19"/>
      <c r="I1030" s="17"/>
      <c r="J1030" s="17"/>
      <c r="K1030" s="17"/>
      <c r="L1030" s="17"/>
      <c r="M1030" s="17"/>
      <c r="N1030" s="17"/>
    </row>
    <row r="1031" spans="2:14" s="14" customFormat="1" hidden="1">
      <c r="B1031" s="17"/>
      <c r="C1031" s="18"/>
      <c r="D1031" s="19"/>
      <c r="E1031" s="19"/>
      <c r="F1031" s="19"/>
      <c r="G1031" s="19"/>
      <c r="H1031" s="19"/>
      <c r="I1031" s="17"/>
      <c r="J1031" s="17"/>
      <c r="K1031" s="17"/>
      <c r="L1031" s="17"/>
      <c r="M1031" s="17"/>
      <c r="N1031" s="17"/>
    </row>
    <row r="1032" spans="2:14" s="14" customFormat="1" hidden="1">
      <c r="B1032" s="17"/>
      <c r="C1032" s="18"/>
      <c r="D1032" s="19"/>
      <c r="E1032" s="19"/>
      <c r="F1032" s="19"/>
      <c r="G1032" s="19"/>
      <c r="H1032" s="19"/>
      <c r="I1032" s="17"/>
      <c r="J1032" s="17"/>
      <c r="K1032" s="17"/>
      <c r="L1032" s="17"/>
      <c r="M1032" s="17"/>
      <c r="N1032" s="17"/>
    </row>
    <row r="1033" spans="2:14" s="14" customFormat="1" hidden="1">
      <c r="B1033" s="17"/>
      <c r="C1033" s="18"/>
      <c r="D1033" s="19"/>
      <c r="E1033" s="19"/>
      <c r="F1033" s="19"/>
      <c r="G1033" s="19"/>
      <c r="H1033" s="19"/>
      <c r="I1033" s="17"/>
      <c r="J1033" s="17"/>
      <c r="K1033" s="17"/>
      <c r="L1033" s="17"/>
      <c r="M1033" s="17"/>
      <c r="N1033" s="17"/>
    </row>
    <row r="1034" spans="2:14" s="14" customFormat="1" hidden="1">
      <c r="B1034" s="17"/>
      <c r="C1034" s="18"/>
      <c r="D1034" s="19"/>
      <c r="E1034" s="19"/>
      <c r="F1034" s="19"/>
      <c r="G1034" s="19"/>
      <c r="H1034" s="19"/>
      <c r="I1034" s="17"/>
      <c r="J1034" s="17"/>
      <c r="K1034" s="17"/>
      <c r="L1034" s="17"/>
      <c r="M1034" s="17"/>
      <c r="N1034" s="17"/>
    </row>
    <row r="1035" spans="2:14" s="14" customFormat="1" hidden="1">
      <c r="B1035" s="17"/>
      <c r="C1035" s="18"/>
      <c r="D1035" s="19"/>
      <c r="E1035" s="19"/>
      <c r="F1035" s="19"/>
      <c r="G1035" s="19"/>
      <c r="H1035" s="19"/>
      <c r="I1035" s="17"/>
      <c r="J1035" s="17"/>
      <c r="K1035" s="17"/>
      <c r="L1035" s="17"/>
      <c r="M1035" s="17"/>
      <c r="N1035" s="17"/>
    </row>
    <row r="1036" spans="2:14" s="14" customFormat="1" hidden="1">
      <c r="B1036" s="17"/>
      <c r="C1036" s="18"/>
      <c r="D1036" s="19"/>
      <c r="E1036" s="19"/>
      <c r="F1036" s="19"/>
      <c r="G1036" s="19"/>
      <c r="H1036" s="19"/>
      <c r="I1036" s="17"/>
      <c r="J1036" s="17"/>
      <c r="K1036" s="17"/>
      <c r="L1036" s="17"/>
      <c r="M1036" s="17"/>
      <c r="N1036" s="17"/>
    </row>
    <row r="1037" spans="2:14" s="14" customFormat="1" hidden="1">
      <c r="B1037" s="17"/>
      <c r="C1037" s="18"/>
      <c r="D1037" s="19"/>
      <c r="E1037" s="19"/>
      <c r="F1037" s="19"/>
      <c r="G1037" s="19"/>
      <c r="H1037" s="19"/>
      <c r="I1037" s="17"/>
      <c r="J1037" s="17"/>
      <c r="K1037" s="17"/>
      <c r="L1037" s="17"/>
      <c r="M1037" s="17"/>
      <c r="N1037" s="17"/>
    </row>
    <row r="1038" spans="2:14" s="14" customFormat="1" hidden="1">
      <c r="B1038" s="17"/>
      <c r="C1038" s="18"/>
      <c r="D1038" s="19"/>
      <c r="E1038" s="19"/>
      <c r="F1038" s="19"/>
      <c r="G1038" s="19"/>
      <c r="H1038" s="19"/>
      <c r="I1038" s="17"/>
      <c r="J1038" s="17"/>
      <c r="K1038" s="17"/>
      <c r="L1038" s="17"/>
      <c r="M1038" s="17"/>
      <c r="N1038" s="17"/>
    </row>
    <row r="1039" spans="2:14" s="14" customFormat="1" hidden="1">
      <c r="B1039" s="17"/>
      <c r="C1039" s="18"/>
      <c r="D1039" s="19"/>
      <c r="E1039" s="19"/>
      <c r="F1039" s="19"/>
      <c r="G1039" s="19"/>
      <c r="H1039" s="19"/>
      <c r="I1039" s="17"/>
      <c r="J1039" s="17"/>
      <c r="K1039" s="17"/>
      <c r="L1039" s="17"/>
      <c r="M1039" s="17"/>
      <c r="N1039" s="17"/>
    </row>
    <row r="1040" spans="2:14" s="14" customFormat="1" hidden="1">
      <c r="B1040" s="17"/>
      <c r="C1040" s="18"/>
      <c r="D1040" s="19"/>
      <c r="E1040" s="19"/>
      <c r="F1040" s="19"/>
      <c r="G1040" s="19"/>
      <c r="H1040" s="19"/>
      <c r="I1040" s="17"/>
      <c r="J1040" s="17"/>
      <c r="K1040" s="17"/>
      <c r="L1040" s="17"/>
      <c r="M1040" s="17"/>
      <c r="N1040" s="17"/>
    </row>
    <row r="1041" spans="2:14" s="14" customFormat="1" hidden="1">
      <c r="B1041" s="17"/>
      <c r="C1041" s="18"/>
      <c r="D1041" s="19"/>
      <c r="E1041" s="19"/>
      <c r="F1041" s="19"/>
      <c r="G1041" s="19"/>
      <c r="H1041" s="19"/>
      <c r="I1041" s="17"/>
      <c r="J1041" s="17"/>
      <c r="K1041" s="17"/>
      <c r="L1041" s="17"/>
      <c r="M1041" s="17"/>
      <c r="N1041" s="17"/>
    </row>
    <row r="1042" spans="2:14" s="14" customFormat="1" hidden="1">
      <c r="B1042" s="17"/>
      <c r="C1042" s="18"/>
      <c r="D1042" s="19"/>
      <c r="E1042" s="19"/>
      <c r="F1042" s="19"/>
      <c r="G1042" s="19"/>
      <c r="H1042" s="19"/>
      <c r="I1042" s="17"/>
      <c r="J1042" s="17"/>
      <c r="K1042" s="17"/>
      <c r="L1042" s="17"/>
      <c r="M1042" s="17"/>
      <c r="N1042" s="17"/>
    </row>
    <row r="1043" spans="2:14" s="14" customFormat="1" hidden="1">
      <c r="B1043" s="17"/>
      <c r="C1043" s="18"/>
      <c r="D1043" s="19"/>
      <c r="E1043" s="19"/>
      <c r="F1043" s="19"/>
      <c r="G1043" s="19"/>
      <c r="H1043" s="19"/>
      <c r="I1043" s="17"/>
      <c r="J1043" s="17"/>
      <c r="K1043" s="17"/>
      <c r="L1043" s="17"/>
      <c r="M1043" s="17"/>
      <c r="N1043" s="17"/>
    </row>
    <row r="1044" spans="2:14" s="14" customFormat="1" hidden="1">
      <c r="B1044" s="17"/>
      <c r="C1044" s="18"/>
      <c r="D1044" s="19"/>
      <c r="E1044" s="19"/>
      <c r="F1044" s="19"/>
      <c r="G1044" s="19"/>
      <c r="H1044" s="19"/>
      <c r="I1044" s="17"/>
      <c r="J1044" s="17"/>
      <c r="K1044" s="17"/>
      <c r="L1044" s="17"/>
      <c r="M1044" s="17"/>
      <c r="N1044" s="17"/>
    </row>
    <row r="1045" spans="2:14" s="14" customFormat="1" hidden="1">
      <c r="B1045" s="17"/>
      <c r="C1045" s="18"/>
      <c r="D1045" s="19"/>
      <c r="E1045" s="19"/>
      <c r="F1045" s="19"/>
      <c r="G1045" s="19"/>
      <c r="H1045" s="19"/>
      <c r="I1045" s="17"/>
      <c r="J1045" s="17"/>
      <c r="K1045" s="17"/>
      <c r="L1045" s="17"/>
      <c r="M1045" s="17"/>
      <c r="N1045" s="17"/>
    </row>
    <row r="1046" spans="2:14" s="14" customFormat="1" hidden="1">
      <c r="B1046" s="17"/>
      <c r="C1046" s="18"/>
      <c r="D1046" s="19"/>
      <c r="E1046" s="19"/>
      <c r="F1046" s="19"/>
      <c r="G1046" s="19"/>
      <c r="H1046" s="19"/>
      <c r="I1046" s="17"/>
      <c r="J1046" s="17"/>
      <c r="K1046" s="17"/>
      <c r="L1046" s="17"/>
      <c r="M1046" s="17"/>
      <c r="N1046" s="17"/>
    </row>
    <row r="1047" spans="2:14" s="14" customFormat="1" hidden="1">
      <c r="B1047" s="17"/>
      <c r="C1047" s="18"/>
      <c r="D1047" s="19"/>
      <c r="E1047" s="19"/>
      <c r="F1047" s="19"/>
      <c r="G1047" s="19"/>
      <c r="H1047" s="19"/>
      <c r="I1047" s="17"/>
      <c r="J1047" s="17"/>
      <c r="K1047" s="17"/>
      <c r="L1047" s="17"/>
      <c r="M1047" s="17"/>
      <c r="N1047" s="17"/>
    </row>
    <row r="1048" spans="2:14" s="14" customFormat="1" hidden="1">
      <c r="B1048" s="17"/>
      <c r="C1048" s="18"/>
      <c r="D1048" s="19"/>
      <c r="E1048" s="19"/>
      <c r="F1048" s="19"/>
      <c r="G1048" s="19"/>
      <c r="H1048" s="19"/>
      <c r="I1048" s="17"/>
      <c r="J1048" s="17"/>
      <c r="K1048" s="17"/>
      <c r="L1048" s="17"/>
      <c r="M1048" s="17"/>
      <c r="N1048" s="17"/>
    </row>
    <row r="1049" spans="2:14" s="14" customFormat="1" hidden="1">
      <c r="B1049" s="17"/>
      <c r="C1049" s="18"/>
      <c r="D1049" s="19"/>
      <c r="E1049" s="19"/>
      <c r="F1049" s="19"/>
      <c r="G1049" s="19"/>
      <c r="H1049" s="19"/>
      <c r="I1049" s="17"/>
      <c r="J1049" s="17"/>
      <c r="K1049" s="17"/>
      <c r="L1049" s="17"/>
      <c r="M1049" s="17"/>
      <c r="N1049" s="17"/>
    </row>
    <row r="1050" spans="2:14" s="14" customFormat="1" hidden="1">
      <c r="B1050" s="17"/>
      <c r="C1050" s="18"/>
      <c r="D1050" s="19"/>
      <c r="E1050" s="19"/>
      <c r="F1050" s="19"/>
      <c r="G1050" s="19"/>
      <c r="H1050" s="19"/>
      <c r="I1050" s="17"/>
      <c r="J1050" s="17"/>
      <c r="K1050" s="17"/>
      <c r="L1050" s="17"/>
      <c r="M1050" s="17"/>
      <c r="N1050" s="17"/>
    </row>
    <row r="1051" spans="2:14" s="14" customFormat="1" hidden="1">
      <c r="B1051" s="17"/>
      <c r="C1051" s="18"/>
      <c r="D1051" s="19"/>
      <c r="E1051" s="19"/>
      <c r="F1051" s="19"/>
      <c r="G1051" s="19"/>
      <c r="H1051" s="19"/>
      <c r="I1051" s="17"/>
      <c r="J1051" s="17"/>
      <c r="K1051" s="17"/>
      <c r="L1051" s="17"/>
      <c r="M1051" s="17"/>
      <c r="N1051" s="17"/>
    </row>
    <row r="1052" spans="2:14" s="14" customFormat="1" hidden="1">
      <c r="B1052" s="17"/>
      <c r="C1052" s="18"/>
      <c r="D1052" s="19"/>
      <c r="E1052" s="19"/>
      <c r="F1052" s="19"/>
      <c r="G1052" s="19"/>
      <c r="H1052" s="19"/>
      <c r="I1052" s="17"/>
      <c r="J1052" s="17"/>
      <c r="K1052" s="17"/>
      <c r="L1052" s="17"/>
      <c r="M1052" s="17"/>
      <c r="N1052" s="17"/>
    </row>
    <row r="1053" spans="2:14" s="14" customFormat="1" hidden="1">
      <c r="B1053" s="17"/>
      <c r="C1053" s="18"/>
      <c r="D1053" s="19"/>
      <c r="E1053" s="19"/>
      <c r="F1053" s="19"/>
      <c r="G1053" s="19"/>
      <c r="H1053" s="19"/>
      <c r="I1053" s="17"/>
      <c r="J1053" s="17"/>
      <c r="K1053" s="17"/>
      <c r="L1053" s="17"/>
      <c r="M1053" s="17"/>
      <c r="N1053" s="17"/>
    </row>
    <row r="1054" spans="2:14" s="14" customFormat="1" hidden="1">
      <c r="B1054" s="17"/>
      <c r="C1054" s="18"/>
      <c r="D1054" s="19"/>
      <c r="E1054" s="19"/>
      <c r="F1054" s="19"/>
      <c r="G1054" s="19"/>
      <c r="H1054" s="19"/>
      <c r="I1054" s="17"/>
      <c r="J1054" s="17"/>
      <c r="K1054" s="17"/>
      <c r="L1054" s="17"/>
      <c r="M1054" s="17"/>
      <c r="N1054" s="17"/>
    </row>
    <row r="1055" spans="2:14" s="14" customFormat="1" hidden="1">
      <c r="B1055" s="17"/>
      <c r="C1055" s="18"/>
      <c r="D1055" s="19"/>
      <c r="E1055" s="19"/>
      <c r="F1055" s="19"/>
      <c r="G1055" s="19"/>
      <c r="H1055" s="19"/>
      <c r="I1055" s="17"/>
      <c r="J1055" s="17"/>
      <c r="K1055" s="17"/>
      <c r="L1055" s="17"/>
      <c r="M1055" s="17"/>
      <c r="N1055" s="17"/>
    </row>
    <row r="1056" spans="2:14" s="14" customFormat="1" hidden="1">
      <c r="B1056" s="17"/>
      <c r="C1056" s="18"/>
      <c r="D1056" s="19"/>
      <c r="E1056" s="19"/>
      <c r="F1056" s="19"/>
      <c r="G1056" s="19"/>
      <c r="H1056" s="19"/>
      <c r="I1056" s="17"/>
      <c r="J1056" s="17"/>
      <c r="K1056" s="17"/>
      <c r="L1056" s="17"/>
      <c r="M1056" s="17"/>
      <c r="N1056" s="17"/>
    </row>
    <row r="1057" spans="2:14" s="14" customFormat="1" hidden="1">
      <c r="B1057" s="17"/>
      <c r="C1057" s="18"/>
      <c r="D1057" s="19"/>
      <c r="E1057" s="19"/>
      <c r="F1057" s="19"/>
      <c r="G1057" s="19"/>
      <c r="H1057" s="19"/>
      <c r="I1057" s="17"/>
      <c r="J1057" s="17"/>
      <c r="K1057" s="17"/>
      <c r="L1057" s="17"/>
      <c r="M1057" s="17"/>
      <c r="N1057" s="17"/>
    </row>
    <row r="1058" spans="2:14" s="14" customFormat="1" hidden="1">
      <c r="B1058" s="17"/>
      <c r="C1058" s="18"/>
      <c r="D1058" s="19"/>
      <c r="E1058" s="19"/>
      <c r="F1058" s="19"/>
      <c r="G1058" s="19"/>
      <c r="H1058" s="19"/>
      <c r="I1058" s="17"/>
      <c r="J1058" s="17"/>
      <c r="K1058" s="17"/>
      <c r="L1058" s="17"/>
      <c r="M1058" s="17"/>
      <c r="N1058" s="17"/>
    </row>
    <row r="1059" spans="2:14" s="14" customFormat="1" hidden="1">
      <c r="B1059" s="17"/>
      <c r="C1059" s="18"/>
      <c r="D1059" s="19"/>
      <c r="E1059" s="19"/>
      <c r="F1059" s="19"/>
      <c r="G1059" s="19"/>
      <c r="H1059" s="19"/>
      <c r="I1059" s="17"/>
      <c r="J1059" s="17"/>
      <c r="K1059" s="17"/>
      <c r="L1059" s="17"/>
      <c r="M1059" s="17"/>
      <c r="N1059" s="17"/>
    </row>
    <row r="1060" spans="2:14" s="14" customFormat="1" hidden="1">
      <c r="B1060" s="17"/>
      <c r="C1060" s="18"/>
      <c r="D1060" s="19"/>
      <c r="E1060" s="19"/>
      <c r="F1060" s="19"/>
      <c r="G1060" s="19"/>
      <c r="H1060" s="19"/>
      <c r="I1060" s="17"/>
      <c r="J1060" s="17"/>
      <c r="K1060" s="17"/>
      <c r="L1060" s="17"/>
      <c r="M1060" s="17"/>
      <c r="N1060" s="17"/>
    </row>
    <row r="1061" spans="2:14" s="14" customFormat="1" hidden="1">
      <c r="B1061" s="17"/>
      <c r="C1061" s="18"/>
      <c r="D1061" s="19"/>
      <c r="E1061" s="19"/>
      <c r="F1061" s="19"/>
      <c r="G1061" s="19"/>
      <c r="H1061" s="19"/>
      <c r="I1061" s="17"/>
      <c r="J1061" s="17"/>
      <c r="K1061" s="17"/>
      <c r="L1061" s="17"/>
      <c r="M1061" s="17"/>
      <c r="N1061" s="17"/>
    </row>
    <row r="1062" spans="2:14" s="14" customFormat="1" hidden="1">
      <c r="B1062" s="17"/>
      <c r="C1062" s="18"/>
      <c r="D1062" s="19"/>
      <c r="E1062" s="19"/>
      <c r="F1062" s="19"/>
      <c r="G1062" s="19"/>
      <c r="H1062" s="19"/>
      <c r="I1062" s="17"/>
      <c r="J1062" s="17"/>
      <c r="K1062" s="17"/>
      <c r="L1062" s="17"/>
      <c r="M1062" s="17"/>
      <c r="N1062" s="17"/>
    </row>
    <row r="1063" spans="2:14" s="14" customFormat="1" hidden="1">
      <c r="B1063" s="17"/>
      <c r="C1063" s="18"/>
      <c r="D1063" s="19"/>
      <c r="E1063" s="19"/>
      <c r="F1063" s="19"/>
      <c r="G1063" s="19"/>
      <c r="H1063" s="19"/>
      <c r="I1063" s="17"/>
      <c r="J1063" s="17"/>
      <c r="K1063" s="17"/>
      <c r="L1063" s="17"/>
      <c r="M1063" s="17"/>
      <c r="N1063" s="17"/>
    </row>
    <row r="1064" spans="2:14" s="14" customFormat="1" hidden="1">
      <c r="B1064" s="17"/>
      <c r="C1064" s="18"/>
      <c r="D1064" s="19"/>
      <c r="E1064" s="19"/>
      <c r="F1064" s="19"/>
      <c r="G1064" s="19"/>
      <c r="H1064" s="19"/>
      <c r="I1064" s="17"/>
      <c r="J1064" s="17"/>
      <c r="K1064" s="17"/>
      <c r="L1064" s="17"/>
      <c r="M1064" s="17"/>
      <c r="N1064" s="17"/>
    </row>
    <row r="1065" spans="2:14" s="14" customFormat="1" hidden="1">
      <c r="B1065" s="17"/>
      <c r="C1065" s="18"/>
      <c r="D1065" s="19"/>
      <c r="E1065" s="19"/>
      <c r="F1065" s="19"/>
      <c r="G1065" s="19"/>
      <c r="H1065" s="19"/>
      <c r="I1065" s="17"/>
      <c r="J1065" s="17"/>
      <c r="K1065" s="17"/>
      <c r="L1065" s="17"/>
      <c r="M1065" s="17"/>
      <c r="N1065" s="17"/>
    </row>
    <row r="1066" spans="2:14" s="14" customFormat="1" hidden="1">
      <c r="B1066" s="17"/>
      <c r="C1066" s="18"/>
      <c r="D1066" s="19"/>
      <c r="E1066" s="19"/>
      <c r="F1066" s="19"/>
      <c r="G1066" s="19"/>
      <c r="H1066" s="19"/>
      <c r="I1066" s="17"/>
      <c r="J1066" s="17"/>
      <c r="K1066" s="17"/>
      <c r="L1066" s="17"/>
      <c r="M1066" s="17"/>
      <c r="N1066" s="17"/>
    </row>
    <row r="1067" spans="2:14" s="14" customFormat="1" hidden="1">
      <c r="B1067" s="17"/>
      <c r="C1067" s="18"/>
      <c r="D1067" s="19"/>
      <c r="E1067" s="19"/>
      <c r="F1067" s="19"/>
      <c r="G1067" s="19"/>
      <c r="H1067" s="19"/>
      <c r="I1067" s="17"/>
      <c r="J1067" s="17"/>
      <c r="K1067" s="17"/>
      <c r="L1067" s="17"/>
      <c r="M1067" s="17"/>
      <c r="N1067" s="17"/>
    </row>
    <row r="1068" spans="2:14" s="14" customFormat="1" hidden="1">
      <c r="B1068" s="17"/>
      <c r="C1068" s="18"/>
      <c r="D1068" s="19"/>
      <c r="E1068" s="19"/>
      <c r="F1068" s="19"/>
      <c r="G1068" s="19"/>
      <c r="H1068" s="19"/>
      <c r="I1068" s="17"/>
      <c r="J1068" s="17"/>
      <c r="K1068" s="17"/>
      <c r="L1068" s="17"/>
      <c r="M1068" s="17"/>
      <c r="N1068" s="17"/>
    </row>
    <row r="1069" spans="2:14" s="14" customFormat="1" hidden="1">
      <c r="B1069" s="17"/>
      <c r="C1069" s="18"/>
      <c r="D1069" s="19"/>
      <c r="E1069" s="19"/>
      <c r="F1069" s="19"/>
      <c r="G1069" s="19"/>
      <c r="H1069" s="19"/>
      <c r="I1069" s="17"/>
      <c r="J1069" s="17"/>
      <c r="K1069" s="17"/>
      <c r="L1069" s="17"/>
      <c r="M1069" s="17"/>
      <c r="N1069" s="17"/>
    </row>
    <row r="1070" spans="2:14" s="14" customFormat="1" hidden="1">
      <c r="B1070" s="17"/>
      <c r="C1070" s="18"/>
      <c r="D1070" s="19"/>
      <c r="E1070" s="19"/>
      <c r="F1070" s="19"/>
      <c r="G1070" s="19"/>
      <c r="H1070" s="19"/>
      <c r="I1070" s="17"/>
      <c r="J1070" s="17"/>
      <c r="K1070" s="17"/>
      <c r="L1070" s="17"/>
      <c r="M1070" s="17"/>
      <c r="N1070" s="17"/>
    </row>
    <row r="1071" spans="2:14" s="14" customFormat="1" hidden="1">
      <c r="B1071" s="17"/>
      <c r="C1071" s="18"/>
      <c r="D1071" s="19"/>
      <c r="E1071" s="19"/>
      <c r="F1071" s="19"/>
      <c r="G1071" s="19"/>
      <c r="H1071" s="19"/>
      <c r="I1071" s="17"/>
      <c r="J1071" s="17"/>
      <c r="K1071" s="17"/>
      <c r="L1071" s="17"/>
      <c r="M1071" s="17"/>
      <c r="N1071" s="17"/>
    </row>
    <row r="1072" spans="2:14" s="14" customFormat="1" hidden="1">
      <c r="B1072" s="17"/>
      <c r="C1072" s="18"/>
      <c r="D1072" s="19"/>
      <c r="E1072" s="19"/>
      <c r="F1072" s="19"/>
      <c r="G1072" s="19"/>
      <c r="H1072" s="19"/>
      <c r="I1072" s="17"/>
      <c r="J1072" s="17"/>
      <c r="K1072" s="17"/>
      <c r="L1072" s="17"/>
      <c r="M1072" s="17"/>
      <c r="N1072" s="17"/>
    </row>
    <row r="1073" spans="2:14" s="14" customFormat="1" hidden="1">
      <c r="B1073" s="17"/>
      <c r="C1073" s="18"/>
      <c r="D1073" s="19"/>
      <c r="E1073" s="19"/>
      <c r="F1073" s="19"/>
      <c r="G1073" s="19"/>
      <c r="H1073" s="19"/>
      <c r="I1073" s="17"/>
      <c r="J1073" s="17"/>
      <c r="K1073" s="17"/>
      <c r="L1073" s="17"/>
      <c r="M1073" s="17"/>
      <c r="N1073" s="17"/>
    </row>
    <row r="1074" spans="2:14" s="14" customFormat="1" hidden="1">
      <c r="B1074" s="17"/>
      <c r="C1074" s="18"/>
      <c r="D1074" s="19"/>
      <c r="E1074" s="19"/>
      <c r="F1074" s="19"/>
      <c r="G1074" s="19"/>
      <c r="H1074" s="19"/>
      <c r="I1074" s="17"/>
      <c r="J1074" s="17"/>
      <c r="K1074" s="17"/>
      <c r="L1074" s="17"/>
      <c r="M1074" s="17"/>
      <c r="N1074" s="17"/>
    </row>
    <row r="1075" spans="2:14" s="14" customFormat="1" hidden="1">
      <c r="B1075" s="17"/>
      <c r="C1075" s="18"/>
      <c r="D1075" s="19"/>
      <c r="E1075" s="19"/>
      <c r="F1075" s="19"/>
      <c r="G1075" s="19"/>
      <c r="H1075" s="19"/>
      <c r="I1075" s="17"/>
      <c r="J1075" s="17"/>
      <c r="K1075" s="17"/>
      <c r="L1075" s="17"/>
      <c r="M1075" s="17"/>
      <c r="N1075" s="17"/>
    </row>
    <row r="1076" spans="2:14" s="14" customFormat="1" hidden="1">
      <c r="B1076" s="17"/>
      <c r="C1076" s="18"/>
      <c r="D1076" s="19"/>
      <c r="E1076" s="19"/>
      <c r="F1076" s="19"/>
      <c r="G1076" s="19"/>
      <c r="H1076" s="19"/>
      <c r="I1076" s="17"/>
      <c r="J1076" s="17"/>
      <c r="K1076" s="17"/>
      <c r="L1076" s="17"/>
      <c r="M1076" s="17"/>
      <c r="N1076" s="17"/>
    </row>
    <row r="1077" spans="2:14" s="14" customFormat="1" hidden="1">
      <c r="B1077" s="17"/>
      <c r="C1077" s="18"/>
      <c r="D1077" s="19"/>
      <c r="E1077" s="19"/>
      <c r="F1077" s="19"/>
      <c r="G1077" s="19"/>
      <c r="H1077" s="19"/>
      <c r="I1077" s="17"/>
      <c r="J1077" s="17"/>
      <c r="K1077" s="17"/>
      <c r="L1077" s="17"/>
      <c r="M1077" s="17"/>
      <c r="N1077" s="17"/>
    </row>
    <row r="1078" spans="2:14" s="14" customFormat="1" hidden="1">
      <c r="B1078" s="17"/>
      <c r="C1078" s="18"/>
      <c r="D1078" s="19"/>
      <c r="E1078" s="19"/>
      <c r="F1078" s="19"/>
      <c r="G1078" s="19"/>
      <c r="H1078" s="19"/>
      <c r="I1078" s="17"/>
      <c r="J1078" s="17"/>
      <c r="K1078" s="17"/>
      <c r="L1078" s="17"/>
      <c r="M1078" s="17"/>
      <c r="N1078" s="17"/>
    </row>
    <row r="1079" spans="2:14" s="14" customFormat="1" hidden="1">
      <c r="B1079" s="17"/>
      <c r="C1079" s="18"/>
      <c r="D1079" s="19"/>
      <c r="E1079" s="19"/>
      <c r="F1079" s="19"/>
      <c r="G1079" s="19"/>
      <c r="H1079" s="19"/>
      <c r="I1079" s="17"/>
      <c r="J1079" s="17"/>
      <c r="K1079" s="17"/>
      <c r="L1079" s="17"/>
      <c r="M1079" s="17"/>
      <c r="N1079" s="17"/>
    </row>
    <row r="1080" spans="2:14" s="14" customFormat="1" hidden="1">
      <c r="B1080" s="17"/>
      <c r="C1080" s="18"/>
      <c r="D1080" s="19"/>
      <c r="E1080" s="19"/>
      <c r="F1080" s="19"/>
      <c r="G1080" s="19"/>
      <c r="H1080" s="19"/>
      <c r="I1080" s="17"/>
      <c r="J1080" s="17"/>
      <c r="K1080" s="17"/>
      <c r="L1080" s="17"/>
      <c r="M1080" s="17"/>
      <c r="N1080" s="17"/>
    </row>
    <row r="1081" spans="2:14" s="14" customFormat="1" hidden="1">
      <c r="B1081" s="17"/>
      <c r="C1081" s="18"/>
      <c r="D1081" s="19"/>
      <c r="E1081" s="19"/>
      <c r="F1081" s="19"/>
      <c r="G1081" s="19"/>
      <c r="H1081" s="19"/>
      <c r="I1081" s="17"/>
      <c r="J1081" s="17"/>
      <c r="K1081" s="17"/>
      <c r="L1081" s="17"/>
      <c r="M1081" s="17"/>
      <c r="N1081" s="17"/>
    </row>
    <row r="1082" spans="2:14" s="14" customFormat="1" hidden="1">
      <c r="B1082" s="17"/>
      <c r="C1082" s="18"/>
      <c r="D1082" s="19"/>
      <c r="E1082" s="19"/>
      <c r="F1082" s="19"/>
      <c r="G1082" s="19"/>
      <c r="H1082" s="19"/>
      <c r="I1082" s="17"/>
      <c r="J1082" s="17"/>
      <c r="K1082" s="17"/>
      <c r="L1082" s="17"/>
      <c r="M1082" s="17"/>
      <c r="N1082" s="17"/>
    </row>
    <row r="1083" spans="2:14" s="14" customFormat="1" hidden="1">
      <c r="B1083" s="17"/>
      <c r="C1083" s="18"/>
      <c r="D1083" s="19"/>
      <c r="E1083" s="19"/>
      <c r="F1083" s="19"/>
      <c r="G1083" s="19"/>
      <c r="H1083" s="19"/>
      <c r="I1083" s="17"/>
      <c r="J1083" s="17"/>
      <c r="K1083" s="17"/>
      <c r="L1083" s="17"/>
      <c r="M1083" s="17"/>
      <c r="N1083" s="17"/>
    </row>
    <row r="1084" spans="2:14" s="14" customFormat="1" hidden="1">
      <c r="B1084" s="17"/>
      <c r="C1084" s="18"/>
      <c r="D1084" s="19"/>
      <c r="E1084" s="19"/>
      <c r="F1084" s="19"/>
      <c r="G1084" s="19"/>
      <c r="H1084" s="19"/>
      <c r="I1084" s="17"/>
      <c r="J1084" s="17"/>
      <c r="K1084" s="17"/>
      <c r="L1084" s="17"/>
      <c r="M1084" s="17"/>
      <c r="N1084" s="17"/>
    </row>
    <row r="1085" spans="2:14" s="14" customFormat="1" hidden="1">
      <c r="B1085" s="17"/>
      <c r="C1085" s="18"/>
      <c r="D1085" s="19"/>
      <c r="E1085" s="19"/>
      <c r="F1085" s="19"/>
      <c r="G1085" s="19"/>
      <c r="H1085" s="19"/>
      <c r="I1085" s="17"/>
      <c r="J1085" s="17"/>
      <c r="K1085" s="17"/>
      <c r="L1085" s="17"/>
      <c r="M1085" s="17"/>
      <c r="N1085" s="17"/>
    </row>
    <row r="1086" spans="2:14" s="14" customFormat="1" hidden="1">
      <c r="B1086" s="17"/>
      <c r="C1086" s="18"/>
      <c r="D1086" s="19"/>
      <c r="E1086" s="19"/>
      <c r="F1086" s="19"/>
      <c r="G1086" s="19"/>
      <c r="H1086" s="19"/>
      <c r="I1086" s="17"/>
      <c r="J1086" s="17"/>
      <c r="K1086" s="17"/>
      <c r="L1086" s="17"/>
      <c r="M1086" s="17"/>
      <c r="N1086" s="17"/>
    </row>
    <row r="1087" spans="2:14" s="14" customFormat="1" hidden="1">
      <c r="B1087" s="17"/>
      <c r="C1087" s="18"/>
      <c r="D1087" s="19"/>
      <c r="E1087" s="19"/>
      <c r="F1087" s="19"/>
      <c r="G1087" s="19"/>
      <c r="H1087" s="19"/>
      <c r="I1087" s="17"/>
      <c r="J1087" s="17"/>
      <c r="K1087" s="17"/>
      <c r="L1087" s="17"/>
      <c r="M1087" s="17"/>
      <c r="N1087" s="17"/>
    </row>
    <row r="1088" spans="2:14" s="14" customFormat="1" hidden="1">
      <c r="B1088" s="17"/>
      <c r="C1088" s="18"/>
      <c r="D1088" s="19"/>
      <c r="E1088" s="19"/>
      <c r="F1088" s="19"/>
      <c r="G1088" s="19"/>
      <c r="H1088" s="19"/>
      <c r="I1088" s="17"/>
      <c r="J1088" s="17"/>
      <c r="K1088" s="17"/>
      <c r="L1088" s="17"/>
      <c r="M1088" s="17"/>
      <c r="N1088" s="17"/>
    </row>
    <row r="1089" spans="2:14" s="14" customFormat="1" hidden="1">
      <c r="B1089" s="17"/>
      <c r="C1089" s="18"/>
      <c r="D1089" s="19"/>
      <c r="E1089" s="19"/>
      <c r="F1089" s="19"/>
      <c r="G1089" s="19"/>
      <c r="H1089" s="19"/>
      <c r="I1089" s="17"/>
      <c r="J1089" s="17"/>
      <c r="K1089" s="17"/>
      <c r="L1089" s="17"/>
      <c r="M1089" s="17"/>
      <c r="N1089" s="17"/>
    </row>
    <row r="1090" spans="2:14" s="14" customFormat="1" hidden="1">
      <c r="B1090" s="17"/>
      <c r="C1090" s="18"/>
      <c r="D1090" s="19"/>
      <c r="E1090" s="19"/>
      <c r="F1090" s="19"/>
      <c r="G1090" s="19"/>
      <c r="H1090" s="19"/>
      <c r="I1090" s="17"/>
      <c r="J1090" s="17"/>
      <c r="K1090" s="17"/>
      <c r="L1090" s="17"/>
      <c r="M1090" s="17"/>
      <c r="N1090" s="17"/>
    </row>
    <row r="1091" spans="2:14" s="14" customFormat="1" hidden="1">
      <c r="B1091" s="17"/>
      <c r="C1091" s="18"/>
      <c r="D1091" s="19"/>
      <c r="E1091" s="19"/>
      <c r="F1091" s="19"/>
      <c r="G1091" s="19"/>
      <c r="H1091" s="19"/>
      <c r="I1091" s="17"/>
      <c r="J1091" s="17"/>
      <c r="K1091" s="17"/>
      <c r="L1091" s="17"/>
      <c r="M1091" s="17"/>
      <c r="N1091" s="17"/>
    </row>
    <row r="1092" spans="2:14" s="14" customFormat="1" hidden="1">
      <c r="B1092" s="17"/>
      <c r="C1092" s="18"/>
      <c r="D1092" s="19"/>
      <c r="E1092" s="19"/>
      <c r="F1092" s="19"/>
      <c r="G1092" s="19"/>
      <c r="H1092" s="19"/>
      <c r="I1092" s="17"/>
      <c r="J1092" s="17"/>
      <c r="K1092" s="17"/>
      <c r="L1092" s="17"/>
      <c r="M1092" s="17"/>
      <c r="N1092" s="17"/>
    </row>
    <row r="1093" spans="2:14" s="14" customFormat="1" hidden="1">
      <c r="B1093" s="17"/>
      <c r="C1093" s="18"/>
      <c r="D1093" s="19"/>
      <c r="E1093" s="19"/>
      <c r="F1093" s="19"/>
      <c r="G1093" s="19"/>
      <c r="H1093" s="19"/>
      <c r="I1093" s="17"/>
      <c r="J1093" s="17"/>
      <c r="K1093" s="17"/>
      <c r="L1093" s="17"/>
      <c r="M1093" s="17"/>
      <c r="N1093" s="17"/>
    </row>
    <row r="1094" spans="2:14" s="14" customFormat="1" hidden="1">
      <c r="B1094" s="17"/>
      <c r="C1094" s="18"/>
      <c r="D1094" s="19"/>
      <c r="E1094" s="19"/>
      <c r="F1094" s="19"/>
      <c r="G1094" s="19"/>
      <c r="H1094" s="19"/>
      <c r="I1094" s="17"/>
      <c r="J1094" s="17"/>
      <c r="K1094" s="17"/>
      <c r="L1094" s="17"/>
      <c r="M1094" s="17"/>
      <c r="N1094" s="17"/>
    </row>
    <row r="1095" spans="2:14" s="14" customFormat="1" hidden="1">
      <c r="B1095" s="17"/>
      <c r="C1095" s="18"/>
      <c r="D1095" s="19"/>
      <c r="E1095" s="19"/>
      <c r="F1095" s="19"/>
      <c r="G1095" s="19"/>
      <c r="H1095" s="19"/>
      <c r="I1095" s="17"/>
      <c r="J1095" s="17"/>
      <c r="K1095" s="17"/>
      <c r="L1095" s="17"/>
      <c r="M1095" s="17"/>
      <c r="N1095" s="17"/>
    </row>
    <row r="1096" spans="2:14" s="14" customFormat="1" hidden="1">
      <c r="B1096" s="17"/>
      <c r="C1096" s="18"/>
      <c r="D1096" s="19"/>
      <c r="E1096" s="19"/>
      <c r="F1096" s="19"/>
      <c r="G1096" s="19"/>
      <c r="H1096" s="19"/>
      <c r="I1096" s="17"/>
      <c r="J1096" s="17"/>
      <c r="K1096" s="17"/>
      <c r="L1096" s="17"/>
      <c r="M1096" s="17"/>
      <c r="N1096" s="17"/>
    </row>
    <row r="1097" spans="2:14" s="14" customFormat="1" hidden="1">
      <c r="B1097" s="17"/>
      <c r="C1097" s="18"/>
      <c r="D1097" s="19"/>
      <c r="E1097" s="19"/>
      <c r="F1097" s="19"/>
      <c r="G1097" s="19"/>
      <c r="H1097" s="19"/>
      <c r="I1097" s="17"/>
      <c r="J1097" s="17"/>
      <c r="K1097" s="17"/>
      <c r="L1097" s="17"/>
      <c r="M1097" s="17"/>
      <c r="N1097" s="17"/>
    </row>
    <row r="1098" spans="2:14" s="14" customFormat="1" hidden="1">
      <c r="B1098" s="17"/>
      <c r="C1098" s="18"/>
      <c r="D1098" s="19"/>
      <c r="E1098" s="19"/>
      <c r="F1098" s="19"/>
      <c r="G1098" s="19"/>
      <c r="H1098" s="19"/>
      <c r="I1098" s="17"/>
      <c r="J1098" s="17"/>
      <c r="K1098" s="17"/>
      <c r="L1098" s="17"/>
      <c r="M1098" s="17"/>
      <c r="N1098" s="17"/>
    </row>
    <row r="1099" spans="2:14" s="14" customFormat="1" hidden="1">
      <c r="B1099" s="17"/>
      <c r="C1099" s="18"/>
      <c r="D1099" s="19"/>
      <c r="E1099" s="19"/>
      <c r="F1099" s="19"/>
      <c r="G1099" s="19"/>
      <c r="H1099" s="19"/>
      <c r="I1099" s="17"/>
      <c r="J1099" s="17"/>
      <c r="K1099" s="17"/>
      <c r="L1099" s="17"/>
      <c r="M1099" s="17"/>
      <c r="N1099" s="17"/>
    </row>
    <row r="1100" spans="2:14" s="14" customFormat="1" hidden="1">
      <c r="B1100" s="17"/>
      <c r="C1100" s="18"/>
      <c r="D1100" s="19"/>
      <c r="E1100" s="19"/>
      <c r="F1100" s="19"/>
      <c r="G1100" s="19"/>
      <c r="H1100" s="19"/>
      <c r="I1100" s="17"/>
      <c r="J1100" s="17"/>
      <c r="K1100" s="17"/>
      <c r="L1100" s="17"/>
      <c r="M1100" s="17"/>
      <c r="N1100" s="17"/>
    </row>
    <row r="1101" spans="2:14" s="14" customFormat="1" hidden="1">
      <c r="B1101" s="17"/>
      <c r="C1101" s="18"/>
      <c r="D1101" s="19"/>
      <c r="E1101" s="19"/>
      <c r="F1101" s="19"/>
      <c r="G1101" s="19"/>
      <c r="H1101" s="19"/>
      <c r="I1101" s="17"/>
      <c r="J1101" s="17"/>
      <c r="K1101" s="17"/>
      <c r="L1101" s="17"/>
      <c r="M1101" s="17"/>
      <c r="N1101" s="17"/>
    </row>
    <row r="1102" spans="2:14" s="14" customFormat="1" hidden="1">
      <c r="B1102" s="17"/>
      <c r="C1102" s="18"/>
      <c r="D1102" s="19"/>
      <c r="E1102" s="19"/>
      <c r="F1102" s="19"/>
      <c r="G1102" s="19"/>
      <c r="H1102" s="19"/>
      <c r="I1102" s="17"/>
      <c r="J1102" s="17"/>
      <c r="K1102" s="17"/>
      <c r="L1102" s="17"/>
      <c r="M1102" s="17"/>
      <c r="N1102" s="17"/>
    </row>
    <row r="1103" spans="2:14" s="14" customFormat="1" hidden="1">
      <c r="B1103" s="17"/>
      <c r="C1103" s="18"/>
      <c r="D1103" s="19"/>
      <c r="E1103" s="19"/>
      <c r="F1103" s="19"/>
      <c r="G1103" s="19"/>
      <c r="H1103" s="19"/>
      <c r="I1103" s="17"/>
      <c r="J1103" s="17"/>
      <c r="K1103" s="17"/>
      <c r="L1103" s="17"/>
      <c r="M1103" s="17"/>
      <c r="N1103" s="17"/>
    </row>
    <row r="1104" spans="2:14" s="14" customFormat="1" hidden="1">
      <c r="B1104" s="17"/>
      <c r="C1104" s="18"/>
      <c r="D1104" s="19"/>
      <c r="E1104" s="19"/>
      <c r="F1104" s="19"/>
      <c r="G1104" s="19"/>
      <c r="H1104" s="19"/>
      <c r="I1104" s="17"/>
      <c r="J1104" s="17"/>
      <c r="K1104" s="17"/>
      <c r="L1104" s="17"/>
      <c r="M1104" s="17"/>
      <c r="N1104" s="17"/>
    </row>
    <row r="1105" spans="2:14" s="14" customFormat="1" hidden="1">
      <c r="B1105" s="17"/>
      <c r="C1105" s="18"/>
      <c r="D1105" s="19"/>
      <c r="E1105" s="19"/>
      <c r="F1105" s="19"/>
      <c r="G1105" s="19"/>
      <c r="H1105" s="19"/>
      <c r="I1105" s="17"/>
      <c r="J1105" s="17"/>
      <c r="K1105" s="17"/>
      <c r="L1105" s="17"/>
      <c r="M1105" s="17"/>
      <c r="N1105" s="17"/>
    </row>
    <row r="1106" spans="2:14" s="14" customFormat="1" hidden="1">
      <c r="B1106" s="17"/>
      <c r="C1106" s="18"/>
      <c r="D1106" s="19"/>
      <c r="E1106" s="19"/>
      <c r="F1106" s="19"/>
      <c r="G1106" s="19"/>
      <c r="H1106" s="19"/>
      <c r="I1106" s="17"/>
      <c r="J1106" s="17"/>
      <c r="K1106" s="17"/>
      <c r="L1106" s="17"/>
      <c r="M1106" s="17"/>
      <c r="N1106" s="17"/>
    </row>
    <row r="1107" spans="2:14" s="14" customFormat="1" hidden="1">
      <c r="B1107" s="17"/>
      <c r="C1107" s="18"/>
      <c r="D1107" s="19"/>
      <c r="E1107" s="19"/>
      <c r="F1107" s="19"/>
      <c r="G1107" s="19"/>
      <c r="H1107" s="19"/>
      <c r="I1107" s="17"/>
      <c r="J1107" s="17"/>
      <c r="K1107" s="17"/>
      <c r="L1107" s="17"/>
      <c r="M1107" s="17"/>
      <c r="N1107" s="17"/>
    </row>
    <row r="1108" spans="2:14" s="14" customFormat="1" hidden="1">
      <c r="B1108" s="17"/>
      <c r="C1108" s="18"/>
      <c r="D1108" s="19"/>
      <c r="E1108" s="19"/>
      <c r="F1108" s="19"/>
      <c r="G1108" s="19"/>
      <c r="H1108" s="19"/>
      <c r="I1108" s="17"/>
      <c r="J1108" s="17"/>
      <c r="K1108" s="17"/>
      <c r="L1108" s="17"/>
      <c r="M1108" s="17"/>
      <c r="N1108" s="17"/>
    </row>
    <row r="1109" spans="2:14" s="14" customFormat="1" hidden="1">
      <c r="B1109" s="17"/>
      <c r="C1109" s="18"/>
      <c r="D1109" s="19"/>
      <c r="E1109" s="19"/>
      <c r="F1109" s="19"/>
      <c r="G1109" s="19"/>
      <c r="H1109" s="19"/>
      <c r="I1109" s="17"/>
      <c r="J1109" s="17"/>
      <c r="K1109" s="17"/>
      <c r="L1109" s="17"/>
      <c r="M1109" s="17"/>
      <c r="N1109" s="17"/>
    </row>
    <row r="1110" spans="2:14" s="14" customFormat="1" hidden="1">
      <c r="B1110" s="17"/>
      <c r="C1110" s="18"/>
      <c r="D1110" s="19"/>
      <c r="E1110" s="19"/>
      <c r="F1110" s="19"/>
      <c r="G1110" s="19"/>
      <c r="H1110" s="19"/>
      <c r="I1110" s="17"/>
      <c r="J1110" s="17"/>
      <c r="K1110" s="17"/>
      <c r="L1110" s="17"/>
      <c r="M1110" s="17"/>
      <c r="N1110" s="17"/>
    </row>
    <row r="1111" spans="2:14" s="14" customFormat="1" hidden="1">
      <c r="B1111" s="17"/>
      <c r="C1111" s="18"/>
      <c r="D1111" s="19"/>
      <c r="E1111" s="19"/>
      <c r="F1111" s="19"/>
      <c r="G1111" s="19"/>
      <c r="H1111" s="19"/>
      <c r="I1111" s="17"/>
      <c r="J1111" s="17"/>
      <c r="K1111" s="17"/>
      <c r="L1111" s="17"/>
      <c r="M1111" s="17"/>
      <c r="N1111" s="17"/>
    </row>
    <row r="1112" spans="2:14" s="14" customFormat="1" hidden="1">
      <c r="B1112" s="17"/>
      <c r="C1112" s="18"/>
      <c r="D1112" s="19"/>
      <c r="E1112" s="19"/>
      <c r="F1112" s="19"/>
      <c r="G1112" s="19"/>
      <c r="H1112" s="19"/>
      <c r="I1112" s="17"/>
      <c r="J1112" s="17"/>
      <c r="K1112" s="17"/>
      <c r="L1112" s="17"/>
      <c r="M1112" s="17"/>
      <c r="N1112" s="17"/>
    </row>
    <row r="1113" spans="2:14" s="14" customFormat="1" hidden="1">
      <c r="B1113" s="17"/>
      <c r="C1113" s="18"/>
      <c r="D1113" s="19"/>
      <c r="E1113" s="19"/>
      <c r="F1113" s="19"/>
      <c r="G1113" s="19"/>
      <c r="H1113" s="19"/>
      <c r="I1113" s="17"/>
      <c r="J1113" s="17"/>
      <c r="K1113" s="17"/>
      <c r="L1113" s="17"/>
      <c r="M1113" s="17"/>
      <c r="N1113" s="17"/>
    </row>
    <row r="1114" spans="2:14" s="14" customFormat="1" hidden="1">
      <c r="B1114" s="17"/>
      <c r="C1114" s="18"/>
      <c r="D1114" s="19"/>
      <c r="E1114" s="19"/>
      <c r="F1114" s="19"/>
      <c r="G1114" s="19"/>
      <c r="H1114" s="19"/>
      <c r="I1114" s="17"/>
      <c r="J1114" s="17"/>
      <c r="K1114" s="17"/>
      <c r="L1114" s="17"/>
      <c r="M1114" s="17"/>
      <c r="N1114" s="17"/>
    </row>
    <row r="1115" spans="2:14" s="14" customFormat="1" hidden="1">
      <c r="B1115" s="17"/>
      <c r="C1115" s="18"/>
      <c r="D1115" s="19"/>
      <c r="E1115" s="19"/>
      <c r="F1115" s="19"/>
      <c r="G1115" s="19"/>
      <c r="H1115" s="19"/>
      <c r="I1115" s="17"/>
      <c r="J1115" s="17"/>
      <c r="K1115" s="17"/>
      <c r="L1115" s="17"/>
      <c r="M1115" s="17"/>
      <c r="N1115" s="17"/>
    </row>
    <row r="1116" spans="2:14" s="14" customFormat="1" hidden="1">
      <c r="B1116" s="17"/>
      <c r="C1116" s="18"/>
      <c r="D1116" s="19"/>
      <c r="E1116" s="19"/>
      <c r="F1116" s="19"/>
      <c r="G1116" s="19"/>
      <c r="H1116" s="19"/>
      <c r="I1116" s="17"/>
      <c r="J1116" s="17"/>
      <c r="K1116" s="17"/>
      <c r="L1116" s="17"/>
      <c r="M1116" s="17"/>
      <c r="N1116" s="17"/>
    </row>
    <row r="1117" spans="2:14" s="14" customFormat="1" hidden="1">
      <c r="B1117" s="17"/>
      <c r="C1117" s="18"/>
      <c r="D1117" s="19"/>
      <c r="E1117" s="19"/>
      <c r="F1117" s="19"/>
      <c r="G1117" s="19"/>
      <c r="H1117" s="19"/>
      <c r="I1117" s="17"/>
      <c r="J1117" s="17"/>
      <c r="K1117" s="17"/>
      <c r="L1117" s="17"/>
      <c r="M1117" s="17"/>
      <c r="N1117" s="17"/>
    </row>
    <row r="1118" spans="2:14" s="14" customFormat="1" hidden="1">
      <c r="B1118" s="17"/>
      <c r="C1118" s="18"/>
      <c r="D1118" s="19"/>
      <c r="E1118" s="19"/>
      <c r="F1118" s="19"/>
      <c r="G1118" s="19"/>
      <c r="H1118" s="19"/>
      <c r="I1118" s="17"/>
      <c r="J1118" s="17"/>
      <c r="K1118" s="17"/>
      <c r="L1118" s="17"/>
      <c r="M1118" s="17"/>
      <c r="N1118" s="17"/>
    </row>
    <row r="1119" spans="2:14" s="14" customFormat="1" hidden="1">
      <c r="B1119" s="17"/>
      <c r="C1119" s="18"/>
      <c r="D1119" s="19"/>
      <c r="E1119" s="19"/>
      <c r="F1119" s="19"/>
      <c r="G1119" s="19"/>
      <c r="H1119" s="19"/>
      <c r="I1119" s="17"/>
      <c r="J1119" s="17"/>
      <c r="K1119" s="17"/>
      <c r="L1119" s="17"/>
      <c r="M1119" s="17"/>
      <c r="N1119" s="17"/>
    </row>
    <row r="1120" spans="2:14" s="14" customFormat="1" hidden="1">
      <c r="B1120" s="17"/>
      <c r="C1120" s="18"/>
      <c r="D1120" s="19"/>
      <c r="E1120" s="19"/>
      <c r="F1120" s="19"/>
      <c r="G1120" s="19"/>
      <c r="H1120" s="19"/>
      <c r="I1120" s="17"/>
      <c r="J1120" s="17"/>
      <c r="K1120" s="17"/>
      <c r="L1120" s="17"/>
      <c r="M1120" s="17"/>
      <c r="N1120" s="17"/>
    </row>
    <row r="1121" spans="2:14" s="14" customFormat="1" hidden="1">
      <c r="B1121" s="17"/>
      <c r="C1121" s="18"/>
      <c r="D1121" s="19"/>
      <c r="E1121" s="19"/>
      <c r="F1121" s="19"/>
      <c r="G1121" s="19"/>
      <c r="H1121" s="19"/>
      <c r="I1121" s="17"/>
      <c r="J1121" s="17"/>
      <c r="K1121" s="17"/>
      <c r="L1121" s="17"/>
      <c r="M1121" s="17"/>
      <c r="N1121" s="17"/>
    </row>
    <row r="1122" spans="2:14" s="14" customFormat="1" hidden="1">
      <c r="B1122" s="17"/>
      <c r="C1122" s="18"/>
      <c r="D1122" s="19"/>
      <c r="E1122" s="19"/>
      <c r="F1122" s="19"/>
      <c r="G1122" s="19"/>
      <c r="H1122" s="19"/>
      <c r="I1122" s="17"/>
      <c r="J1122" s="17"/>
      <c r="K1122" s="17"/>
      <c r="L1122" s="17"/>
      <c r="M1122" s="17"/>
      <c r="N1122" s="17"/>
    </row>
    <row r="1123" spans="2:14" s="14" customFormat="1" hidden="1">
      <c r="B1123" s="17"/>
      <c r="C1123" s="18"/>
      <c r="D1123" s="19"/>
      <c r="E1123" s="19"/>
      <c r="F1123" s="19"/>
      <c r="G1123" s="19"/>
      <c r="H1123" s="19"/>
      <c r="I1123" s="17"/>
      <c r="J1123" s="17"/>
      <c r="K1123" s="17"/>
      <c r="L1123" s="17"/>
      <c r="M1123" s="17"/>
      <c r="N1123" s="17"/>
    </row>
    <row r="1124" spans="2:14" s="14" customFormat="1" hidden="1">
      <c r="B1124" s="17"/>
      <c r="C1124" s="18"/>
      <c r="D1124" s="19"/>
      <c r="E1124" s="19"/>
      <c r="F1124" s="19"/>
      <c r="G1124" s="19"/>
      <c r="H1124" s="19"/>
      <c r="I1124" s="17"/>
      <c r="J1124" s="17"/>
      <c r="K1124" s="17"/>
      <c r="L1124" s="17"/>
      <c r="M1124" s="17"/>
      <c r="N1124" s="17"/>
    </row>
    <row r="1125" spans="2:14" s="14" customFormat="1" hidden="1">
      <c r="B1125" s="17"/>
      <c r="C1125" s="18"/>
      <c r="D1125" s="19"/>
      <c r="E1125" s="19"/>
      <c r="F1125" s="19"/>
      <c r="G1125" s="19"/>
      <c r="H1125" s="19"/>
      <c r="I1125" s="17"/>
      <c r="J1125" s="17"/>
      <c r="K1125" s="17"/>
      <c r="L1125" s="17"/>
      <c r="M1125" s="17"/>
      <c r="N1125" s="17"/>
    </row>
    <row r="1126" spans="2:14" s="14" customFormat="1" hidden="1">
      <c r="B1126" s="17"/>
      <c r="C1126" s="18"/>
      <c r="D1126" s="19"/>
      <c r="E1126" s="19"/>
      <c r="F1126" s="19"/>
      <c r="G1126" s="19"/>
      <c r="H1126" s="19"/>
      <c r="I1126" s="17"/>
      <c r="J1126" s="17"/>
      <c r="K1126" s="17"/>
      <c r="L1126" s="17"/>
      <c r="M1126" s="17"/>
      <c r="N1126" s="17"/>
    </row>
    <row r="1127" spans="2:14" s="14" customFormat="1" hidden="1">
      <c r="B1127" s="17"/>
      <c r="C1127" s="18"/>
      <c r="D1127" s="19"/>
      <c r="E1127" s="19"/>
      <c r="F1127" s="19"/>
      <c r="G1127" s="19"/>
      <c r="H1127" s="19"/>
      <c r="I1127" s="17"/>
      <c r="J1127" s="17"/>
      <c r="K1127" s="17"/>
      <c r="L1127" s="17"/>
      <c r="M1127" s="17"/>
      <c r="N1127" s="17"/>
    </row>
    <row r="1128" spans="2:14" s="14" customFormat="1" hidden="1">
      <c r="B1128" s="17"/>
      <c r="C1128" s="18"/>
      <c r="D1128" s="19"/>
      <c r="E1128" s="19"/>
      <c r="F1128" s="19"/>
      <c r="G1128" s="19"/>
      <c r="H1128" s="19"/>
      <c r="I1128" s="17"/>
      <c r="J1128" s="17"/>
      <c r="K1128" s="17"/>
      <c r="L1128" s="17"/>
      <c r="M1128" s="17"/>
      <c r="N1128" s="17"/>
    </row>
    <row r="1129" spans="2:14" s="14" customFormat="1" hidden="1">
      <c r="B1129" s="17"/>
      <c r="C1129" s="18"/>
      <c r="D1129" s="19"/>
      <c r="E1129" s="19"/>
      <c r="F1129" s="19"/>
      <c r="G1129" s="19"/>
      <c r="H1129" s="19"/>
      <c r="I1129" s="17"/>
      <c r="J1129" s="17"/>
      <c r="K1129" s="17"/>
      <c r="L1129" s="17"/>
      <c r="M1129" s="17"/>
      <c r="N1129" s="17"/>
    </row>
    <row r="1130" spans="2:14" s="14" customFormat="1" hidden="1">
      <c r="B1130" s="17"/>
      <c r="C1130" s="18"/>
      <c r="D1130" s="19"/>
      <c r="E1130" s="19"/>
      <c r="F1130" s="19"/>
      <c r="G1130" s="19"/>
      <c r="H1130" s="19"/>
      <c r="I1130" s="17"/>
      <c r="J1130" s="17"/>
      <c r="K1130" s="17"/>
      <c r="L1130" s="17"/>
      <c r="M1130" s="17"/>
      <c r="N1130" s="17"/>
    </row>
    <row r="1131" spans="2:14" s="14" customFormat="1" hidden="1">
      <c r="B1131" s="17"/>
      <c r="C1131" s="18"/>
      <c r="D1131" s="19"/>
      <c r="E1131" s="19"/>
      <c r="F1131" s="19"/>
      <c r="G1131" s="19"/>
      <c r="H1131" s="19"/>
      <c r="I1131" s="17"/>
      <c r="J1131" s="17"/>
      <c r="K1131" s="17"/>
      <c r="L1131" s="17"/>
      <c r="M1131" s="17"/>
      <c r="N1131" s="17"/>
    </row>
    <row r="1132" spans="2:14" s="14" customFormat="1" hidden="1">
      <c r="B1132" s="17"/>
      <c r="C1132" s="18"/>
      <c r="D1132" s="19"/>
      <c r="E1132" s="19"/>
      <c r="F1132" s="19"/>
      <c r="G1132" s="19"/>
      <c r="H1132" s="19"/>
      <c r="I1132" s="17"/>
      <c r="J1132" s="17"/>
      <c r="K1132" s="17"/>
      <c r="L1132" s="17"/>
      <c r="M1132" s="17"/>
      <c r="N1132" s="17"/>
    </row>
    <row r="1133" spans="2:14" s="14" customFormat="1" hidden="1">
      <c r="B1133" s="17"/>
      <c r="C1133" s="18"/>
      <c r="D1133" s="19"/>
      <c r="E1133" s="19"/>
      <c r="F1133" s="19"/>
      <c r="G1133" s="19"/>
      <c r="H1133" s="19"/>
      <c r="I1133" s="17"/>
      <c r="J1133" s="17"/>
      <c r="K1133" s="17"/>
      <c r="L1133" s="17"/>
      <c r="M1133" s="17"/>
      <c r="N1133" s="17"/>
    </row>
    <row r="1134" spans="2:14" s="14" customFormat="1" hidden="1">
      <c r="B1134" s="17"/>
      <c r="C1134" s="18"/>
      <c r="D1134" s="19"/>
      <c r="E1134" s="19"/>
      <c r="F1134" s="19"/>
      <c r="G1134" s="19"/>
      <c r="H1134" s="19"/>
      <c r="I1134" s="17"/>
      <c r="J1134" s="17"/>
      <c r="K1134" s="17"/>
      <c r="L1134" s="17"/>
      <c r="M1134" s="17"/>
      <c r="N1134" s="17"/>
    </row>
    <row r="1135" spans="2:14" s="14" customFormat="1" hidden="1">
      <c r="B1135" s="17"/>
      <c r="C1135" s="18"/>
      <c r="D1135" s="19"/>
      <c r="E1135" s="19"/>
      <c r="F1135" s="19"/>
      <c r="G1135" s="19"/>
      <c r="H1135" s="19"/>
      <c r="I1135" s="17"/>
      <c r="J1135" s="17"/>
      <c r="K1135" s="17"/>
      <c r="L1135" s="17"/>
      <c r="M1135" s="17"/>
      <c r="N1135" s="17"/>
    </row>
    <row r="1136" spans="2:14" s="14" customFormat="1" hidden="1">
      <c r="B1136" s="17"/>
      <c r="C1136" s="18"/>
      <c r="D1136" s="19"/>
      <c r="E1136" s="19"/>
      <c r="F1136" s="19"/>
      <c r="G1136" s="19"/>
      <c r="H1136" s="19"/>
      <c r="I1136" s="17"/>
      <c r="J1136" s="17"/>
      <c r="K1136" s="17"/>
      <c r="L1136" s="17"/>
      <c r="M1136" s="17"/>
      <c r="N1136" s="17"/>
    </row>
    <row r="1137" spans="2:14" s="14" customFormat="1" hidden="1">
      <c r="B1137" s="17"/>
      <c r="C1137" s="18"/>
      <c r="D1137" s="19"/>
      <c r="E1137" s="19"/>
      <c r="F1137" s="19"/>
      <c r="G1137" s="19"/>
      <c r="H1137" s="19"/>
      <c r="I1137" s="17"/>
      <c r="J1137" s="17"/>
      <c r="K1137" s="17"/>
      <c r="L1137" s="17"/>
      <c r="M1137" s="17"/>
      <c r="N1137" s="17"/>
    </row>
    <row r="1138" spans="2:14" s="14" customFormat="1" hidden="1">
      <c r="B1138" s="17"/>
      <c r="C1138" s="18"/>
      <c r="D1138" s="19"/>
      <c r="E1138" s="19"/>
      <c r="F1138" s="19"/>
      <c r="G1138" s="19"/>
      <c r="H1138" s="19"/>
      <c r="I1138" s="17"/>
      <c r="J1138" s="17"/>
      <c r="K1138" s="17"/>
      <c r="L1138" s="17"/>
      <c r="M1138" s="17"/>
      <c r="N1138" s="17"/>
    </row>
    <row r="1139" spans="2:14" s="14" customFormat="1" hidden="1">
      <c r="B1139" s="17"/>
      <c r="C1139" s="18"/>
      <c r="D1139" s="19"/>
      <c r="E1139" s="19"/>
      <c r="F1139" s="19"/>
      <c r="G1139" s="19"/>
      <c r="H1139" s="19"/>
      <c r="I1139" s="17"/>
      <c r="J1139" s="17"/>
      <c r="K1139" s="17"/>
      <c r="L1139" s="17"/>
      <c r="M1139" s="17"/>
      <c r="N1139" s="17"/>
    </row>
    <row r="1140" spans="2:14" s="14" customFormat="1" hidden="1">
      <c r="B1140" s="17"/>
      <c r="C1140" s="18"/>
      <c r="D1140" s="19"/>
      <c r="E1140" s="19"/>
      <c r="F1140" s="19"/>
      <c r="G1140" s="19"/>
      <c r="H1140" s="19"/>
      <c r="I1140" s="17"/>
      <c r="J1140" s="17"/>
      <c r="K1140" s="17"/>
      <c r="L1140" s="17"/>
      <c r="M1140" s="17"/>
      <c r="N1140" s="17"/>
    </row>
    <row r="1141" spans="2:14" s="14" customFormat="1" hidden="1">
      <c r="B1141" s="17"/>
      <c r="C1141" s="18"/>
      <c r="D1141" s="19"/>
      <c r="E1141" s="19"/>
      <c r="F1141" s="19"/>
      <c r="G1141" s="19"/>
      <c r="H1141" s="19"/>
      <c r="I1141" s="17"/>
      <c r="J1141" s="17"/>
      <c r="K1141" s="17"/>
      <c r="L1141" s="17"/>
      <c r="M1141" s="17"/>
      <c r="N1141" s="17"/>
    </row>
    <row r="1142" spans="2:14" s="14" customFormat="1" hidden="1">
      <c r="B1142" s="17"/>
      <c r="C1142" s="18"/>
      <c r="D1142" s="19"/>
      <c r="E1142" s="19"/>
      <c r="F1142" s="19"/>
      <c r="G1142" s="19"/>
      <c r="H1142" s="19"/>
      <c r="I1142" s="17"/>
      <c r="J1142" s="17"/>
      <c r="K1142" s="17"/>
      <c r="L1142" s="17"/>
      <c r="M1142" s="17"/>
      <c r="N1142" s="17"/>
    </row>
    <row r="1143" spans="2:14" s="14" customFormat="1" hidden="1">
      <c r="B1143" s="17"/>
      <c r="C1143" s="18"/>
      <c r="D1143" s="19"/>
      <c r="E1143" s="19"/>
      <c r="F1143" s="19"/>
      <c r="G1143" s="19"/>
      <c r="H1143" s="19"/>
      <c r="I1143" s="17"/>
      <c r="J1143" s="17"/>
      <c r="K1143" s="17"/>
      <c r="L1143" s="17"/>
      <c r="M1143" s="17"/>
      <c r="N1143" s="17"/>
    </row>
    <row r="1144" spans="2:14" s="14" customFormat="1" hidden="1">
      <c r="B1144" s="17"/>
      <c r="C1144" s="18"/>
      <c r="D1144" s="19"/>
      <c r="E1144" s="19"/>
      <c r="F1144" s="19"/>
      <c r="G1144" s="19"/>
      <c r="H1144" s="19"/>
      <c r="I1144" s="17"/>
      <c r="J1144" s="17"/>
      <c r="K1144" s="17"/>
      <c r="L1144" s="17"/>
      <c r="M1144" s="17"/>
      <c r="N1144" s="17"/>
    </row>
    <row r="1145" spans="2:14" s="14" customFormat="1" hidden="1">
      <c r="B1145" s="17"/>
      <c r="C1145" s="18"/>
      <c r="D1145" s="19"/>
      <c r="E1145" s="19"/>
      <c r="F1145" s="19"/>
      <c r="G1145" s="19"/>
      <c r="H1145" s="19"/>
      <c r="I1145" s="17"/>
      <c r="J1145" s="17"/>
      <c r="K1145" s="17"/>
      <c r="L1145" s="17"/>
      <c r="M1145" s="17"/>
      <c r="N1145" s="17"/>
    </row>
    <row r="1146" spans="2:14" s="14" customFormat="1" hidden="1">
      <c r="B1146" s="17"/>
      <c r="C1146" s="18"/>
      <c r="D1146" s="19"/>
      <c r="E1146" s="19"/>
      <c r="F1146" s="19"/>
      <c r="G1146" s="19"/>
      <c r="H1146" s="19"/>
      <c r="I1146" s="17"/>
      <c r="J1146" s="17"/>
      <c r="K1146" s="17"/>
      <c r="L1146" s="17"/>
      <c r="M1146" s="17"/>
      <c r="N1146" s="17"/>
    </row>
    <row r="1147" spans="2:14" s="14" customFormat="1" hidden="1">
      <c r="B1147" s="17"/>
      <c r="C1147" s="18"/>
      <c r="D1147" s="19"/>
      <c r="E1147" s="19"/>
      <c r="F1147" s="19"/>
      <c r="G1147" s="19"/>
      <c r="H1147" s="19"/>
      <c r="I1147" s="17"/>
      <c r="J1147" s="17"/>
      <c r="K1147" s="17"/>
      <c r="L1147" s="17"/>
      <c r="M1147" s="17"/>
      <c r="N1147" s="17"/>
    </row>
    <row r="1148" spans="2:14" s="14" customFormat="1" hidden="1">
      <c r="B1148" s="17"/>
      <c r="C1148" s="18"/>
      <c r="D1148" s="19"/>
      <c r="E1148" s="19"/>
      <c r="F1148" s="19"/>
      <c r="G1148" s="19"/>
      <c r="H1148" s="19"/>
      <c r="I1148" s="17"/>
      <c r="J1148" s="17"/>
      <c r="K1148" s="17"/>
      <c r="L1148" s="17"/>
      <c r="M1148" s="17"/>
      <c r="N1148" s="17"/>
    </row>
    <row r="1149" spans="2:14" s="14" customFormat="1" hidden="1">
      <c r="B1149" s="17"/>
      <c r="C1149" s="18"/>
      <c r="D1149" s="19"/>
      <c r="E1149" s="19"/>
      <c r="F1149" s="19"/>
      <c r="G1149" s="19"/>
      <c r="H1149" s="19"/>
      <c r="I1149" s="17"/>
      <c r="J1149" s="17"/>
      <c r="K1149" s="17"/>
      <c r="L1149" s="17"/>
      <c r="M1149" s="17"/>
      <c r="N1149" s="17"/>
    </row>
    <row r="1150" spans="2:14" s="14" customFormat="1" hidden="1">
      <c r="B1150" s="17"/>
      <c r="C1150" s="18"/>
      <c r="D1150" s="19"/>
      <c r="E1150" s="19"/>
      <c r="F1150" s="19"/>
      <c r="G1150" s="19"/>
      <c r="H1150" s="19"/>
      <c r="I1150" s="17"/>
      <c r="J1150" s="17"/>
      <c r="K1150" s="17"/>
      <c r="L1150" s="17"/>
      <c r="M1150" s="17"/>
      <c r="N1150" s="17"/>
    </row>
    <row r="1151" spans="2:14" s="14" customFormat="1" hidden="1">
      <c r="B1151" s="17"/>
      <c r="C1151" s="18"/>
      <c r="D1151" s="19"/>
      <c r="E1151" s="19"/>
      <c r="F1151" s="19"/>
      <c r="G1151" s="19"/>
      <c r="H1151" s="19"/>
      <c r="I1151" s="17"/>
      <c r="J1151" s="17"/>
      <c r="K1151" s="17"/>
      <c r="L1151" s="17"/>
      <c r="M1151" s="17"/>
      <c r="N1151" s="17"/>
    </row>
    <row r="1152" spans="2:14" s="14" customFormat="1" hidden="1">
      <c r="B1152" s="17"/>
      <c r="C1152" s="18"/>
      <c r="D1152" s="19"/>
      <c r="E1152" s="19"/>
      <c r="F1152" s="19"/>
      <c r="G1152" s="19"/>
      <c r="H1152" s="19"/>
      <c r="I1152" s="17"/>
      <c r="J1152" s="17"/>
      <c r="K1152" s="17"/>
      <c r="L1152" s="17"/>
      <c r="M1152" s="17"/>
      <c r="N1152" s="17"/>
    </row>
    <row r="1153" spans="2:14" s="14" customFormat="1" hidden="1">
      <c r="B1153" s="17"/>
      <c r="C1153" s="18"/>
      <c r="D1153" s="19"/>
      <c r="E1153" s="19"/>
      <c r="F1153" s="19"/>
      <c r="G1153" s="19"/>
      <c r="H1153" s="19"/>
      <c r="I1153" s="17"/>
      <c r="J1153" s="17"/>
      <c r="K1153" s="17"/>
      <c r="L1153" s="17"/>
      <c r="M1153" s="17"/>
      <c r="N1153" s="17"/>
    </row>
    <row r="1154" spans="2:14" s="14" customFormat="1" hidden="1">
      <c r="B1154" s="17"/>
      <c r="C1154" s="18"/>
      <c r="D1154" s="19"/>
      <c r="E1154" s="19"/>
      <c r="F1154" s="19"/>
      <c r="G1154" s="19"/>
      <c r="H1154" s="19"/>
      <c r="I1154" s="17"/>
      <c r="J1154" s="17"/>
      <c r="K1154" s="17"/>
      <c r="L1154" s="17"/>
      <c r="M1154" s="17"/>
      <c r="N1154" s="17"/>
    </row>
    <row r="1155" spans="2:14" s="14" customFormat="1" hidden="1">
      <c r="B1155" s="17"/>
      <c r="C1155" s="18"/>
      <c r="D1155" s="19"/>
      <c r="E1155" s="19"/>
      <c r="F1155" s="19"/>
      <c r="G1155" s="19"/>
      <c r="H1155" s="19"/>
      <c r="I1155" s="17"/>
      <c r="J1155" s="17"/>
      <c r="K1155" s="17"/>
      <c r="L1155" s="17"/>
      <c r="M1155" s="17"/>
      <c r="N1155" s="17"/>
    </row>
    <row r="1156" spans="2:14" s="14" customFormat="1" hidden="1">
      <c r="B1156" s="17"/>
      <c r="C1156" s="18"/>
      <c r="D1156" s="19"/>
      <c r="E1156" s="19"/>
      <c r="F1156" s="19"/>
      <c r="G1156" s="19"/>
      <c r="H1156" s="19"/>
      <c r="I1156" s="17"/>
      <c r="J1156" s="17"/>
      <c r="K1156" s="17"/>
      <c r="L1156" s="17"/>
      <c r="M1156" s="17"/>
      <c r="N1156" s="17"/>
    </row>
    <row r="1157" spans="2:14" s="14" customFormat="1" hidden="1">
      <c r="B1157" s="17"/>
      <c r="C1157" s="18"/>
      <c r="D1157" s="19"/>
      <c r="E1157" s="19"/>
      <c r="F1157" s="19"/>
      <c r="G1157" s="19"/>
      <c r="H1157" s="19"/>
      <c r="I1157" s="17"/>
      <c r="J1157" s="17"/>
      <c r="K1157" s="17"/>
      <c r="L1157" s="17"/>
      <c r="M1157" s="17"/>
      <c r="N1157" s="17"/>
    </row>
    <row r="1158" spans="2:14" s="14" customFormat="1" hidden="1">
      <c r="B1158" s="17"/>
      <c r="C1158" s="18"/>
      <c r="D1158" s="19"/>
      <c r="E1158" s="19"/>
      <c r="F1158" s="19"/>
      <c r="G1158" s="19"/>
      <c r="H1158" s="19"/>
      <c r="I1158" s="17"/>
      <c r="J1158" s="17"/>
      <c r="K1158" s="17"/>
      <c r="L1158" s="17"/>
      <c r="M1158" s="17"/>
      <c r="N1158" s="17"/>
    </row>
    <row r="1159" spans="2:14" s="14" customFormat="1" hidden="1">
      <c r="B1159" s="17"/>
      <c r="C1159" s="18"/>
      <c r="D1159" s="19"/>
      <c r="E1159" s="19"/>
      <c r="F1159" s="19"/>
      <c r="G1159" s="19"/>
      <c r="H1159" s="19"/>
      <c r="I1159" s="17"/>
      <c r="J1159" s="17"/>
      <c r="K1159" s="17"/>
      <c r="L1159" s="17"/>
      <c r="M1159" s="17"/>
      <c r="N1159" s="17"/>
    </row>
    <row r="1160" spans="2:14" s="14" customFormat="1" hidden="1">
      <c r="B1160" s="17"/>
      <c r="C1160" s="18"/>
      <c r="D1160" s="19"/>
      <c r="E1160" s="19"/>
      <c r="F1160" s="19"/>
      <c r="G1160" s="19"/>
      <c r="H1160" s="19"/>
      <c r="I1160" s="17"/>
      <c r="J1160" s="17"/>
      <c r="K1160" s="17"/>
      <c r="L1160" s="17"/>
      <c r="M1160" s="17"/>
      <c r="N1160" s="17"/>
    </row>
    <row r="1161" spans="2:14" s="14" customFormat="1" hidden="1">
      <c r="B1161" s="17"/>
      <c r="C1161" s="18"/>
      <c r="D1161" s="19"/>
      <c r="E1161" s="19"/>
      <c r="F1161" s="19"/>
      <c r="G1161" s="19"/>
      <c r="H1161" s="19"/>
      <c r="I1161" s="17"/>
      <c r="J1161" s="17"/>
      <c r="K1161" s="17"/>
      <c r="L1161" s="17"/>
      <c r="M1161" s="17"/>
      <c r="N1161" s="17"/>
    </row>
    <row r="1162" spans="2:14" s="14" customFormat="1" hidden="1">
      <c r="B1162" s="17"/>
      <c r="C1162" s="18"/>
      <c r="D1162" s="19"/>
      <c r="E1162" s="19"/>
      <c r="F1162" s="19"/>
      <c r="G1162" s="19"/>
      <c r="H1162" s="19"/>
      <c r="I1162" s="17"/>
      <c r="J1162" s="17"/>
      <c r="K1162" s="17"/>
      <c r="L1162" s="17"/>
      <c r="M1162" s="17"/>
      <c r="N1162" s="17"/>
    </row>
    <row r="1163" spans="2:14" s="14" customFormat="1" hidden="1">
      <c r="B1163" s="17"/>
      <c r="C1163" s="18"/>
      <c r="D1163" s="19"/>
      <c r="E1163" s="19"/>
      <c r="F1163" s="19"/>
      <c r="G1163" s="19"/>
      <c r="H1163" s="19"/>
      <c r="I1163" s="17"/>
      <c r="J1163" s="17"/>
      <c r="K1163" s="17"/>
      <c r="L1163" s="17"/>
      <c r="M1163" s="17"/>
      <c r="N1163" s="17"/>
    </row>
    <row r="1164" spans="2:14" s="14" customFormat="1" hidden="1">
      <c r="B1164" s="17"/>
      <c r="C1164" s="18"/>
      <c r="D1164" s="19"/>
      <c r="E1164" s="19"/>
      <c r="F1164" s="19"/>
      <c r="G1164" s="19"/>
      <c r="H1164" s="19"/>
      <c r="I1164" s="17"/>
      <c r="J1164" s="17"/>
      <c r="K1164" s="17"/>
      <c r="L1164" s="17"/>
      <c r="M1164" s="17"/>
      <c r="N1164" s="17"/>
    </row>
    <row r="1165" spans="2:14" s="14" customFormat="1" hidden="1">
      <c r="B1165" s="17"/>
      <c r="C1165" s="18"/>
      <c r="D1165" s="19"/>
      <c r="E1165" s="19"/>
      <c r="F1165" s="19"/>
      <c r="G1165" s="19"/>
      <c r="H1165" s="19"/>
      <c r="I1165" s="17"/>
      <c r="J1165" s="17"/>
      <c r="K1165" s="17"/>
      <c r="L1165" s="17"/>
      <c r="M1165" s="17"/>
      <c r="N1165" s="17"/>
    </row>
    <row r="1166" spans="2:14" s="14" customFormat="1" hidden="1">
      <c r="B1166" s="17"/>
      <c r="C1166" s="18"/>
      <c r="D1166" s="19"/>
      <c r="E1166" s="19"/>
      <c r="F1166" s="19"/>
      <c r="G1166" s="19"/>
      <c r="H1166" s="19"/>
      <c r="I1166" s="17"/>
      <c r="J1166" s="17"/>
      <c r="K1166" s="17"/>
      <c r="L1166" s="17"/>
      <c r="M1166" s="17"/>
      <c r="N1166" s="17"/>
    </row>
    <row r="1167" spans="2:14" s="14" customFormat="1" hidden="1">
      <c r="B1167" s="17"/>
      <c r="C1167" s="18"/>
      <c r="D1167" s="19"/>
      <c r="E1167" s="19"/>
      <c r="F1167" s="19"/>
      <c r="G1167" s="19"/>
      <c r="H1167" s="19"/>
      <c r="I1167" s="17"/>
      <c r="J1167" s="17"/>
      <c r="K1167" s="17"/>
      <c r="L1167" s="17"/>
      <c r="M1167" s="17"/>
      <c r="N1167" s="17"/>
    </row>
    <row r="1168" spans="2:14" s="14" customFormat="1" hidden="1">
      <c r="B1168" s="17"/>
      <c r="C1168" s="18"/>
      <c r="D1168" s="19"/>
      <c r="E1168" s="19"/>
      <c r="F1168" s="19"/>
      <c r="G1168" s="19"/>
      <c r="H1168" s="19"/>
      <c r="I1168" s="17"/>
      <c r="J1168" s="17"/>
      <c r="K1168" s="17"/>
      <c r="L1168" s="17"/>
      <c r="M1168" s="17"/>
      <c r="N1168" s="17"/>
    </row>
    <row r="1169" spans="2:14" s="14" customFormat="1" hidden="1">
      <c r="B1169" s="17"/>
      <c r="C1169" s="18"/>
      <c r="D1169" s="19"/>
      <c r="E1169" s="19"/>
      <c r="F1169" s="19"/>
      <c r="G1169" s="19"/>
      <c r="H1169" s="19"/>
      <c r="I1169" s="17"/>
      <c r="J1169" s="17"/>
      <c r="K1169" s="17"/>
      <c r="L1169" s="17"/>
      <c r="M1169" s="17"/>
      <c r="N1169" s="17"/>
    </row>
    <row r="1170" spans="2:14" s="14" customFormat="1" hidden="1">
      <c r="B1170" s="17"/>
      <c r="C1170" s="18"/>
      <c r="D1170" s="19"/>
      <c r="E1170" s="19"/>
      <c r="F1170" s="19"/>
      <c r="G1170" s="19"/>
      <c r="H1170" s="19"/>
      <c r="I1170" s="17"/>
      <c r="J1170" s="17"/>
      <c r="K1170" s="17"/>
      <c r="L1170" s="17"/>
      <c r="M1170" s="17"/>
      <c r="N1170" s="17"/>
    </row>
    <row r="1171" spans="2:14" s="14" customFormat="1" hidden="1">
      <c r="B1171" s="17"/>
      <c r="C1171" s="18"/>
      <c r="D1171" s="19"/>
      <c r="E1171" s="19"/>
      <c r="F1171" s="19"/>
      <c r="G1171" s="19"/>
      <c r="H1171" s="19"/>
      <c r="I1171" s="17"/>
      <c r="J1171" s="17"/>
      <c r="K1171" s="17"/>
      <c r="L1171" s="17"/>
      <c r="M1171" s="17"/>
      <c r="N1171" s="17"/>
    </row>
    <row r="1172" spans="2:14" s="14" customFormat="1" hidden="1">
      <c r="B1172" s="17"/>
      <c r="C1172" s="18"/>
      <c r="D1172" s="19"/>
      <c r="E1172" s="19"/>
      <c r="F1172" s="19"/>
      <c r="G1172" s="19"/>
      <c r="H1172" s="19"/>
      <c r="I1172" s="17"/>
      <c r="J1172" s="17"/>
      <c r="K1172" s="17"/>
      <c r="L1172" s="17"/>
      <c r="M1172" s="17"/>
      <c r="N1172" s="17"/>
    </row>
    <row r="1173" spans="2:14" s="14" customFormat="1" hidden="1">
      <c r="B1173" s="17"/>
      <c r="C1173" s="18"/>
      <c r="D1173" s="19"/>
      <c r="E1173" s="19"/>
      <c r="F1173" s="19"/>
      <c r="G1173" s="19"/>
      <c r="H1173" s="19"/>
      <c r="I1173" s="17"/>
      <c r="J1173" s="17"/>
      <c r="K1173" s="17"/>
      <c r="L1173" s="17"/>
      <c r="M1173" s="17"/>
      <c r="N1173" s="17"/>
    </row>
    <row r="1174" spans="2:14" s="14" customFormat="1" hidden="1">
      <c r="B1174" s="17"/>
      <c r="C1174" s="18"/>
      <c r="D1174" s="19"/>
      <c r="E1174" s="19"/>
      <c r="F1174" s="19"/>
      <c r="G1174" s="19"/>
      <c r="H1174" s="19"/>
      <c r="I1174" s="17"/>
      <c r="J1174" s="17"/>
      <c r="K1174" s="17"/>
      <c r="L1174" s="17"/>
      <c r="M1174" s="17"/>
      <c r="N1174" s="17"/>
    </row>
    <row r="1175" spans="2:14" s="14" customFormat="1" hidden="1">
      <c r="B1175" s="17"/>
      <c r="C1175" s="18"/>
      <c r="D1175" s="19"/>
      <c r="E1175" s="19"/>
      <c r="F1175" s="19"/>
      <c r="G1175" s="19"/>
      <c r="H1175" s="19"/>
      <c r="I1175" s="17"/>
      <c r="J1175" s="17"/>
      <c r="K1175" s="17"/>
      <c r="L1175" s="17"/>
      <c r="M1175" s="17"/>
      <c r="N1175" s="17"/>
    </row>
    <row r="1176" spans="2:14" s="14" customFormat="1" hidden="1">
      <c r="B1176" s="17"/>
      <c r="C1176" s="18"/>
      <c r="D1176" s="19"/>
      <c r="E1176" s="19"/>
      <c r="F1176" s="19"/>
      <c r="G1176" s="19"/>
      <c r="H1176" s="19"/>
      <c r="I1176" s="17"/>
      <c r="J1176" s="17"/>
      <c r="K1176" s="17"/>
      <c r="L1176" s="17"/>
      <c r="M1176" s="17"/>
      <c r="N1176" s="17"/>
    </row>
    <row r="1177" spans="2:14" s="14" customFormat="1" hidden="1">
      <c r="B1177" s="17"/>
      <c r="C1177" s="18"/>
      <c r="D1177" s="19"/>
      <c r="E1177" s="19"/>
      <c r="F1177" s="19"/>
      <c r="G1177" s="19"/>
      <c r="H1177" s="19"/>
      <c r="I1177" s="17"/>
      <c r="J1177" s="17"/>
      <c r="K1177" s="17"/>
      <c r="L1177" s="17"/>
      <c r="M1177" s="17"/>
      <c r="N1177" s="17"/>
    </row>
    <row r="1178" spans="2:14" s="14" customFormat="1" hidden="1">
      <c r="B1178" s="17"/>
      <c r="C1178" s="18"/>
      <c r="D1178" s="19"/>
      <c r="E1178" s="19"/>
      <c r="F1178" s="19"/>
      <c r="G1178" s="19"/>
      <c r="H1178" s="19"/>
      <c r="I1178" s="17"/>
      <c r="J1178" s="17"/>
      <c r="K1178" s="17"/>
      <c r="L1178" s="17"/>
      <c r="M1178" s="17"/>
      <c r="N1178" s="17"/>
    </row>
    <row r="1179" spans="2:14" s="14" customFormat="1" hidden="1">
      <c r="B1179" s="17"/>
      <c r="C1179" s="18"/>
      <c r="D1179" s="19"/>
      <c r="E1179" s="19"/>
      <c r="F1179" s="19"/>
      <c r="G1179" s="19"/>
      <c r="H1179" s="19"/>
      <c r="I1179" s="17"/>
      <c r="J1179" s="17"/>
      <c r="K1179" s="17"/>
      <c r="L1179" s="17"/>
      <c r="M1179" s="17"/>
      <c r="N1179" s="17"/>
    </row>
    <row r="1180" spans="2:14" s="14" customFormat="1" hidden="1">
      <c r="B1180" s="17"/>
      <c r="C1180" s="18"/>
      <c r="D1180" s="19"/>
      <c r="E1180" s="19"/>
      <c r="F1180" s="19"/>
      <c r="G1180" s="19"/>
      <c r="H1180" s="19"/>
      <c r="I1180" s="17"/>
      <c r="J1180" s="17"/>
      <c r="K1180" s="17"/>
      <c r="L1180" s="17"/>
      <c r="M1180" s="17"/>
      <c r="N1180" s="17"/>
    </row>
    <row r="1181" spans="2:14" s="14" customFormat="1" hidden="1">
      <c r="B1181" s="17"/>
      <c r="C1181" s="18"/>
      <c r="D1181" s="19"/>
      <c r="E1181" s="19"/>
      <c r="F1181" s="19"/>
      <c r="G1181" s="19"/>
      <c r="H1181" s="19"/>
      <c r="I1181" s="17"/>
      <c r="J1181" s="17"/>
      <c r="K1181" s="17"/>
      <c r="L1181" s="17"/>
      <c r="M1181" s="17"/>
      <c r="N1181" s="17"/>
    </row>
    <row r="1182" spans="2:14" s="14" customFormat="1" hidden="1">
      <c r="B1182" s="17"/>
      <c r="C1182" s="18"/>
      <c r="D1182" s="19"/>
      <c r="E1182" s="19"/>
      <c r="F1182" s="19"/>
      <c r="G1182" s="19"/>
      <c r="H1182" s="19"/>
      <c r="I1182" s="17"/>
      <c r="J1182" s="17"/>
      <c r="K1182" s="17"/>
      <c r="L1182" s="17"/>
      <c r="M1182" s="17"/>
      <c r="N1182" s="17"/>
    </row>
    <row r="1183" spans="2:14" s="14" customFormat="1" hidden="1">
      <c r="B1183" s="17"/>
      <c r="C1183" s="18"/>
      <c r="D1183" s="19"/>
      <c r="E1183" s="19"/>
      <c r="F1183" s="19"/>
      <c r="G1183" s="19"/>
      <c r="H1183" s="19"/>
      <c r="I1183" s="17"/>
      <c r="J1183" s="17"/>
      <c r="K1183" s="17"/>
      <c r="L1183" s="17"/>
      <c r="M1183" s="17"/>
      <c r="N1183" s="17"/>
    </row>
    <row r="1184" spans="2:14" s="14" customFormat="1" hidden="1">
      <c r="B1184" s="17"/>
      <c r="C1184" s="18"/>
      <c r="D1184" s="19"/>
      <c r="E1184" s="19"/>
      <c r="F1184" s="19"/>
      <c r="G1184" s="19"/>
      <c r="H1184" s="19"/>
      <c r="I1184" s="17"/>
      <c r="J1184" s="17"/>
      <c r="K1184" s="17"/>
      <c r="L1184" s="17"/>
      <c r="M1184" s="17"/>
      <c r="N1184" s="17"/>
    </row>
    <row r="1185" spans="2:14" s="14" customFormat="1" hidden="1">
      <c r="B1185" s="17"/>
      <c r="C1185" s="18"/>
      <c r="D1185" s="19"/>
      <c r="E1185" s="19"/>
      <c r="F1185" s="19"/>
      <c r="G1185" s="19"/>
      <c r="H1185" s="19"/>
      <c r="I1185" s="17"/>
      <c r="J1185" s="17"/>
      <c r="K1185" s="17"/>
      <c r="L1185" s="17"/>
      <c r="M1185" s="17"/>
      <c r="N1185" s="17"/>
    </row>
    <row r="1186" spans="2:14" s="14" customFormat="1" hidden="1">
      <c r="B1186" s="17"/>
      <c r="C1186" s="18"/>
      <c r="D1186" s="19"/>
      <c r="E1186" s="19"/>
      <c r="F1186" s="19"/>
      <c r="G1186" s="19"/>
      <c r="H1186" s="19"/>
      <c r="I1186" s="17"/>
      <c r="J1186" s="17"/>
      <c r="K1186" s="17"/>
      <c r="L1186" s="17"/>
      <c r="M1186" s="17"/>
      <c r="N1186" s="17"/>
    </row>
    <row r="1187" spans="2:14" s="14" customFormat="1" hidden="1">
      <c r="B1187" s="17"/>
      <c r="C1187" s="18"/>
      <c r="D1187" s="19"/>
      <c r="E1187" s="19"/>
      <c r="F1187" s="19"/>
      <c r="G1187" s="19"/>
      <c r="H1187" s="19"/>
      <c r="I1187" s="17"/>
      <c r="J1187" s="17"/>
      <c r="K1187" s="17"/>
      <c r="L1187" s="17"/>
      <c r="M1187" s="17"/>
      <c r="N1187" s="17"/>
    </row>
    <row r="1188" spans="2:14" s="14" customFormat="1" hidden="1">
      <c r="B1188" s="17"/>
      <c r="C1188" s="18"/>
      <c r="D1188" s="19"/>
      <c r="E1188" s="19"/>
      <c r="F1188" s="19"/>
      <c r="G1188" s="19"/>
      <c r="H1188" s="19"/>
      <c r="I1188" s="17"/>
      <c r="J1188" s="17"/>
      <c r="K1188" s="17"/>
      <c r="L1188" s="17"/>
      <c r="M1188" s="17"/>
      <c r="N1188" s="17"/>
    </row>
    <row r="1189" spans="2:14" s="14" customFormat="1" hidden="1">
      <c r="B1189" s="17"/>
      <c r="C1189" s="18"/>
      <c r="D1189" s="19"/>
      <c r="E1189" s="19"/>
      <c r="F1189" s="19"/>
      <c r="G1189" s="19"/>
      <c r="H1189" s="19"/>
      <c r="I1189" s="17"/>
      <c r="J1189" s="17"/>
      <c r="K1189" s="17"/>
      <c r="L1189" s="17"/>
      <c r="M1189" s="17"/>
      <c r="N1189" s="17"/>
    </row>
    <row r="1190" spans="2:14" s="14" customFormat="1" hidden="1">
      <c r="B1190" s="17"/>
      <c r="C1190" s="18"/>
      <c r="D1190" s="19"/>
      <c r="E1190" s="19"/>
      <c r="F1190" s="19"/>
      <c r="G1190" s="19"/>
      <c r="H1190" s="19"/>
      <c r="I1190" s="17"/>
      <c r="J1190" s="17"/>
      <c r="K1190" s="17"/>
      <c r="L1190" s="17"/>
      <c r="M1190" s="17"/>
      <c r="N1190" s="17"/>
    </row>
    <row r="1191" spans="2:14" s="14" customFormat="1" hidden="1">
      <c r="B1191" s="17"/>
      <c r="C1191" s="18"/>
      <c r="D1191" s="19"/>
      <c r="E1191" s="19"/>
      <c r="F1191" s="19"/>
      <c r="G1191" s="19"/>
      <c r="H1191" s="19"/>
      <c r="I1191" s="17"/>
      <c r="J1191" s="17"/>
      <c r="K1191" s="17"/>
      <c r="L1191" s="17"/>
      <c r="M1191" s="17"/>
      <c r="N1191" s="17"/>
    </row>
    <row r="1192" spans="2:14" s="14" customFormat="1" hidden="1">
      <c r="B1192" s="17"/>
      <c r="C1192" s="18"/>
      <c r="D1192" s="19"/>
      <c r="E1192" s="19"/>
      <c r="F1192" s="19"/>
      <c r="G1192" s="19"/>
      <c r="H1192" s="19"/>
      <c r="I1192" s="17"/>
      <c r="J1192" s="17"/>
      <c r="K1192" s="17"/>
      <c r="L1192" s="17"/>
      <c r="M1192" s="17"/>
      <c r="N1192" s="17"/>
    </row>
    <row r="1193" spans="2:14" s="14" customFormat="1" hidden="1">
      <c r="B1193" s="17"/>
      <c r="C1193" s="18"/>
      <c r="D1193" s="19"/>
      <c r="E1193" s="19"/>
      <c r="F1193" s="19"/>
      <c r="G1193" s="19"/>
      <c r="H1193" s="19"/>
      <c r="I1193" s="17"/>
      <c r="J1193" s="17"/>
      <c r="K1193" s="17"/>
      <c r="L1193" s="17"/>
      <c r="M1193" s="17"/>
      <c r="N1193" s="17"/>
    </row>
    <row r="1194" spans="2:14" s="14" customFormat="1" hidden="1">
      <c r="B1194" s="17"/>
      <c r="C1194" s="18"/>
      <c r="D1194" s="19"/>
      <c r="E1194" s="19"/>
      <c r="F1194" s="19"/>
      <c r="G1194" s="19"/>
      <c r="H1194" s="19"/>
      <c r="I1194" s="17"/>
      <c r="J1194" s="17"/>
      <c r="K1194" s="17"/>
      <c r="L1194" s="17"/>
      <c r="M1194" s="17"/>
      <c r="N1194" s="17"/>
    </row>
    <row r="1195" spans="2:14" s="14" customFormat="1" hidden="1">
      <c r="B1195" s="17"/>
      <c r="C1195" s="18"/>
      <c r="D1195" s="19"/>
      <c r="E1195" s="19"/>
      <c r="F1195" s="19"/>
      <c r="G1195" s="19"/>
      <c r="H1195" s="19"/>
      <c r="I1195" s="17"/>
      <c r="J1195" s="17"/>
      <c r="K1195" s="17"/>
      <c r="L1195" s="17"/>
      <c r="M1195" s="17"/>
      <c r="N1195" s="17"/>
    </row>
    <row r="1196" spans="2:14" s="14" customFormat="1" hidden="1">
      <c r="B1196" s="17"/>
      <c r="C1196" s="18"/>
      <c r="D1196" s="19"/>
      <c r="E1196" s="19"/>
      <c r="F1196" s="19"/>
      <c r="G1196" s="19"/>
      <c r="H1196" s="19"/>
      <c r="I1196" s="17"/>
      <c r="J1196" s="17"/>
      <c r="K1196" s="17"/>
      <c r="L1196" s="17"/>
      <c r="M1196" s="17"/>
      <c r="N1196" s="17"/>
    </row>
    <row r="1197" spans="2:14" s="14" customFormat="1" hidden="1">
      <c r="B1197" s="17"/>
      <c r="C1197" s="18"/>
      <c r="D1197" s="19"/>
      <c r="E1197" s="19"/>
      <c r="F1197" s="19"/>
      <c r="G1197" s="19"/>
      <c r="H1197" s="19"/>
      <c r="I1197" s="17"/>
      <c r="J1197" s="17"/>
      <c r="K1197" s="17"/>
      <c r="L1197" s="17"/>
      <c r="M1197" s="17"/>
      <c r="N1197" s="17"/>
    </row>
    <row r="1198" spans="2:14" s="14" customFormat="1" hidden="1">
      <c r="B1198" s="17"/>
      <c r="C1198" s="18"/>
      <c r="D1198" s="19"/>
      <c r="E1198" s="19"/>
      <c r="F1198" s="19"/>
      <c r="G1198" s="19"/>
      <c r="H1198" s="19"/>
      <c r="I1198" s="17"/>
      <c r="J1198" s="17"/>
      <c r="K1198" s="17"/>
      <c r="L1198" s="17"/>
      <c r="M1198" s="17"/>
      <c r="N1198" s="17"/>
    </row>
    <row r="1199" spans="2:14" s="14" customFormat="1" hidden="1">
      <c r="B1199" s="17"/>
      <c r="C1199" s="18"/>
      <c r="D1199" s="19"/>
      <c r="E1199" s="19"/>
      <c r="F1199" s="19"/>
      <c r="G1199" s="19"/>
      <c r="H1199" s="19"/>
      <c r="I1199" s="17"/>
      <c r="J1199" s="17"/>
      <c r="K1199" s="17"/>
      <c r="L1199" s="17"/>
      <c r="M1199" s="17"/>
      <c r="N1199" s="17"/>
    </row>
    <row r="1200" spans="2:14" s="14" customFormat="1" hidden="1">
      <c r="B1200" s="17"/>
      <c r="C1200" s="18"/>
      <c r="D1200" s="19"/>
      <c r="E1200" s="19"/>
      <c r="F1200" s="19"/>
      <c r="G1200" s="19"/>
      <c r="H1200" s="19"/>
      <c r="I1200" s="17"/>
      <c r="J1200" s="17"/>
      <c r="K1200" s="17"/>
      <c r="L1200" s="17"/>
      <c r="M1200" s="17"/>
      <c r="N1200" s="17"/>
    </row>
    <row r="1201" spans="2:14" s="14" customFormat="1" hidden="1">
      <c r="B1201" s="17"/>
      <c r="C1201" s="18"/>
      <c r="D1201" s="19"/>
      <c r="E1201" s="19"/>
      <c r="F1201" s="19"/>
      <c r="G1201" s="19"/>
      <c r="H1201" s="19"/>
      <c r="I1201" s="17"/>
      <c r="J1201" s="17"/>
      <c r="K1201" s="17"/>
      <c r="L1201" s="17"/>
      <c r="M1201" s="17"/>
      <c r="N1201" s="17"/>
    </row>
    <row r="1202" spans="2:14" s="14" customFormat="1" hidden="1">
      <c r="B1202" s="17"/>
      <c r="C1202" s="18"/>
      <c r="D1202" s="19"/>
      <c r="E1202" s="19"/>
      <c r="F1202" s="19"/>
      <c r="G1202" s="19"/>
      <c r="H1202" s="19"/>
      <c r="I1202" s="17"/>
      <c r="J1202" s="17"/>
      <c r="K1202" s="17"/>
      <c r="L1202" s="17"/>
      <c r="M1202" s="17"/>
      <c r="N1202" s="17"/>
    </row>
    <row r="1203" spans="2:14" s="14" customFormat="1" hidden="1">
      <c r="B1203" s="17"/>
      <c r="C1203" s="18"/>
      <c r="D1203" s="19"/>
      <c r="E1203" s="19"/>
      <c r="F1203" s="19"/>
      <c r="G1203" s="19"/>
      <c r="H1203" s="19"/>
      <c r="I1203" s="17"/>
      <c r="J1203" s="17"/>
      <c r="K1203" s="17"/>
      <c r="L1203" s="17"/>
      <c r="M1203" s="17"/>
      <c r="N1203" s="17"/>
    </row>
    <row r="1204" spans="2:14" s="14" customFormat="1" hidden="1">
      <c r="B1204" s="17"/>
      <c r="C1204" s="18"/>
      <c r="D1204" s="19"/>
      <c r="E1204" s="19"/>
      <c r="F1204" s="19"/>
      <c r="G1204" s="19"/>
      <c r="H1204" s="19"/>
      <c r="I1204" s="17"/>
      <c r="J1204" s="17"/>
      <c r="K1204" s="17"/>
      <c r="L1204" s="17"/>
      <c r="M1204" s="17"/>
      <c r="N1204" s="17"/>
    </row>
    <row r="1205" spans="2:14" s="14" customFormat="1" hidden="1">
      <c r="B1205" s="17"/>
      <c r="C1205" s="18"/>
      <c r="D1205" s="19"/>
      <c r="E1205" s="19"/>
      <c r="F1205" s="19"/>
      <c r="G1205" s="19"/>
      <c r="H1205" s="19"/>
      <c r="I1205" s="17"/>
      <c r="J1205" s="17"/>
      <c r="K1205" s="17"/>
      <c r="L1205" s="17"/>
      <c r="M1205" s="17"/>
      <c r="N1205" s="17"/>
    </row>
    <row r="1206" spans="2:14" s="14" customFormat="1" hidden="1">
      <c r="B1206" s="17"/>
      <c r="C1206" s="18"/>
      <c r="D1206" s="19"/>
      <c r="E1206" s="19"/>
      <c r="F1206" s="19"/>
      <c r="G1206" s="19"/>
      <c r="H1206" s="19"/>
      <c r="I1206" s="17"/>
      <c r="J1206" s="17"/>
      <c r="K1206" s="17"/>
      <c r="L1206" s="17"/>
      <c r="M1206" s="17"/>
      <c r="N1206" s="17"/>
    </row>
    <row r="1207" spans="2:14" s="14" customFormat="1" hidden="1">
      <c r="B1207" s="17"/>
      <c r="C1207" s="18"/>
      <c r="D1207" s="19"/>
      <c r="E1207" s="19"/>
      <c r="F1207" s="19"/>
      <c r="G1207" s="19"/>
      <c r="H1207" s="19"/>
      <c r="I1207" s="17"/>
      <c r="J1207" s="17"/>
      <c r="K1207" s="17"/>
      <c r="L1207" s="17"/>
      <c r="M1207" s="17"/>
      <c r="N1207" s="17"/>
    </row>
    <row r="1208" spans="2:14" s="14" customFormat="1" hidden="1">
      <c r="B1208" s="17"/>
      <c r="C1208" s="18"/>
      <c r="D1208" s="19"/>
      <c r="E1208" s="19"/>
      <c r="F1208" s="19"/>
      <c r="G1208" s="19"/>
      <c r="H1208" s="19"/>
      <c r="I1208" s="17"/>
      <c r="J1208" s="17"/>
      <c r="K1208" s="17"/>
      <c r="L1208" s="17"/>
      <c r="M1208" s="17"/>
      <c r="N1208" s="17"/>
    </row>
    <row r="1209" spans="2:14" s="14" customFormat="1" hidden="1">
      <c r="B1209" s="17"/>
      <c r="C1209" s="18"/>
      <c r="D1209" s="19"/>
      <c r="E1209" s="19"/>
      <c r="F1209" s="19"/>
      <c r="G1209" s="19"/>
      <c r="H1209" s="19"/>
      <c r="I1209" s="17"/>
      <c r="J1209" s="17"/>
      <c r="K1209" s="17"/>
      <c r="L1209" s="17"/>
      <c r="M1209" s="17"/>
      <c r="N1209" s="17"/>
    </row>
    <row r="1210" spans="2:14" s="14" customFormat="1" hidden="1">
      <c r="B1210" s="17"/>
      <c r="C1210" s="18"/>
      <c r="D1210" s="19"/>
      <c r="E1210" s="19"/>
      <c r="F1210" s="19"/>
      <c r="G1210" s="19"/>
      <c r="H1210" s="19"/>
      <c r="I1210" s="17"/>
      <c r="J1210" s="17"/>
      <c r="K1210" s="17"/>
      <c r="L1210" s="17"/>
      <c r="M1210" s="17"/>
      <c r="N1210" s="17"/>
    </row>
    <row r="1211" spans="2:14" s="14" customFormat="1" hidden="1">
      <c r="B1211" s="17"/>
      <c r="C1211" s="18"/>
      <c r="D1211" s="19"/>
      <c r="E1211" s="19"/>
      <c r="F1211" s="19"/>
      <c r="G1211" s="19"/>
      <c r="H1211" s="19"/>
      <c r="I1211" s="17"/>
      <c r="J1211" s="17"/>
      <c r="K1211" s="17"/>
      <c r="L1211" s="17"/>
      <c r="M1211" s="17"/>
      <c r="N1211" s="17"/>
    </row>
    <row r="1212" spans="2:14" s="14" customFormat="1" hidden="1">
      <c r="B1212" s="17"/>
      <c r="C1212" s="18"/>
      <c r="D1212" s="19"/>
      <c r="E1212" s="19"/>
      <c r="F1212" s="19"/>
      <c r="G1212" s="19"/>
      <c r="H1212" s="19"/>
      <c r="I1212" s="17"/>
      <c r="J1212" s="17"/>
      <c r="K1212" s="17"/>
      <c r="L1212" s="17"/>
      <c r="M1212" s="17"/>
      <c r="N1212" s="17"/>
    </row>
    <row r="1213" spans="2:14" s="14" customFormat="1" hidden="1">
      <c r="B1213" s="17"/>
      <c r="C1213" s="18"/>
      <c r="D1213" s="19"/>
      <c r="E1213" s="19"/>
      <c r="F1213" s="19"/>
      <c r="G1213" s="19"/>
      <c r="H1213" s="19"/>
      <c r="I1213" s="17"/>
      <c r="J1213" s="17"/>
      <c r="K1213" s="17"/>
      <c r="L1213" s="17"/>
      <c r="M1213" s="17"/>
      <c r="N1213" s="17"/>
    </row>
    <row r="1214" spans="2:14" s="14" customFormat="1" hidden="1">
      <c r="B1214" s="17"/>
      <c r="C1214" s="18"/>
      <c r="D1214" s="19"/>
      <c r="E1214" s="19"/>
      <c r="F1214" s="19"/>
      <c r="G1214" s="19"/>
      <c r="H1214" s="19"/>
      <c r="I1214" s="17"/>
      <c r="J1214" s="17"/>
      <c r="K1214" s="17"/>
      <c r="L1214" s="17"/>
      <c r="M1214" s="17"/>
      <c r="N1214" s="17"/>
    </row>
    <row r="1215" spans="2:14" s="14" customFormat="1" hidden="1">
      <c r="B1215" s="17"/>
      <c r="C1215" s="18"/>
      <c r="D1215" s="19"/>
      <c r="E1215" s="19"/>
      <c r="F1215" s="19"/>
      <c r="G1215" s="19"/>
      <c r="H1215" s="19"/>
      <c r="I1215" s="17"/>
      <c r="J1215" s="17"/>
      <c r="K1215" s="17"/>
      <c r="L1215" s="17"/>
      <c r="M1215" s="17"/>
      <c r="N1215" s="17"/>
    </row>
    <row r="1216" spans="2:14" s="14" customFormat="1" hidden="1">
      <c r="B1216" s="17"/>
      <c r="C1216" s="18"/>
      <c r="D1216" s="19"/>
      <c r="E1216" s="19"/>
      <c r="F1216" s="19"/>
      <c r="G1216" s="19"/>
      <c r="H1216" s="19"/>
      <c r="I1216" s="17"/>
      <c r="J1216" s="17"/>
      <c r="K1216" s="17"/>
      <c r="L1216" s="17"/>
      <c r="M1216" s="17"/>
      <c r="N1216" s="17"/>
    </row>
    <row r="1217" spans="2:14" s="14" customFormat="1" hidden="1">
      <c r="B1217" s="17"/>
      <c r="C1217" s="18"/>
      <c r="D1217" s="19"/>
      <c r="E1217" s="19"/>
      <c r="F1217" s="19"/>
      <c r="G1217" s="19"/>
      <c r="H1217" s="19"/>
      <c r="I1217" s="17"/>
      <c r="J1217" s="17"/>
      <c r="K1217" s="17"/>
      <c r="L1217" s="17"/>
      <c r="M1217" s="17"/>
      <c r="N1217" s="17"/>
    </row>
    <row r="1218" spans="2:14" s="14" customFormat="1" hidden="1">
      <c r="B1218" s="17"/>
      <c r="C1218" s="18"/>
      <c r="D1218" s="19"/>
      <c r="E1218" s="19"/>
      <c r="F1218" s="19"/>
      <c r="G1218" s="19"/>
      <c r="H1218" s="19"/>
      <c r="I1218" s="17"/>
      <c r="J1218" s="17"/>
      <c r="K1218" s="17"/>
      <c r="L1218" s="17"/>
      <c r="M1218" s="17"/>
      <c r="N1218" s="17"/>
    </row>
    <row r="1219" spans="2:14" s="14" customFormat="1" hidden="1">
      <c r="B1219" s="17"/>
      <c r="C1219" s="18"/>
      <c r="D1219" s="19"/>
      <c r="E1219" s="19"/>
      <c r="F1219" s="19"/>
      <c r="G1219" s="19"/>
      <c r="H1219" s="19"/>
      <c r="I1219" s="17"/>
      <c r="J1219" s="17"/>
      <c r="K1219" s="17"/>
      <c r="L1219" s="17"/>
      <c r="M1219" s="17"/>
      <c r="N1219" s="17"/>
    </row>
    <row r="1220" spans="2:14" s="14" customFormat="1" hidden="1">
      <c r="B1220" s="17"/>
      <c r="C1220" s="18"/>
      <c r="D1220" s="19"/>
      <c r="E1220" s="19"/>
      <c r="F1220" s="19"/>
      <c r="G1220" s="19"/>
      <c r="H1220" s="19"/>
      <c r="I1220" s="17"/>
      <c r="J1220" s="17"/>
      <c r="K1220" s="17"/>
      <c r="L1220" s="17"/>
      <c r="M1220" s="17"/>
      <c r="N1220" s="17"/>
    </row>
    <row r="1221" spans="2:14" s="14" customFormat="1" hidden="1">
      <c r="B1221" s="17"/>
      <c r="C1221" s="18"/>
      <c r="D1221" s="19"/>
      <c r="E1221" s="19"/>
      <c r="F1221" s="19"/>
      <c r="G1221" s="19"/>
      <c r="H1221" s="19"/>
      <c r="I1221" s="17"/>
      <c r="J1221" s="17"/>
      <c r="K1221" s="17"/>
      <c r="L1221" s="17"/>
      <c r="M1221" s="17"/>
      <c r="N1221" s="17"/>
    </row>
    <row r="1222" spans="2:14" s="14" customFormat="1" hidden="1">
      <c r="B1222" s="17"/>
      <c r="C1222" s="18"/>
      <c r="D1222" s="19"/>
      <c r="E1222" s="19"/>
      <c r="F1222" s="19"/>
      <c r="G1222" s="19"/>
      <c r="H1222" s="19"/>
      <c r="I1222" s="17"/>
      <c r="J1222" s="17"/>
      <c r="K1222" s="17"/>
      <c r="L1222" s="17"/>
      <c r="M1222" s="17"/>
      <c r="N1222" s="17"/>
    </row>
    <row r="1223" spans="2:14" s="14" customFormat="1" hidden="1">
      <c r="B1223" s="17"/>
      <c r="C1223" s="18"/>
      <c r="D1223" s="19"/>
      <c r="E1223" s="19"/>
      <c r="F1223" s="19"/>
      <c r="G1223" s="19"/>
      <c r="H1223" s="19"/>
      <c r="I1223" s="17"/>
      <c r="J1223" s="17"/>
      <c r="K1223" s="17"/>
      <c r="L1223" s="17"/>
      <c r="M1223" s="17"/>
      <c r="N1223" s="17"/>
    </row>
    <row r="1224" spans="2:14" s="14" customFormat="1" hidden="1">
      <c r="B1224" s="17"/>
      <c r="C1224" s="18"/>
      <c r="D1224" s="19"/>
      <c r="E1224" s="19"/>
      <c r="F1224" s="19"/>
      <c r="G1224" s="19"/>
      <c r="H1224" s="19"/>
      <c r="I1224" s="17"/>
      <c r="J1224" s="17"/>
      <c r="K1224" s="17"/>
      <c r="L1224" s="17"/>
      <c r="M1224" s="17"/>
      <c r="N1224" s="17"/>
    </row>
    <row r="1225" spans="2:14" s="14" customFormat="1" hidden="1">
      <c r="B1225" s="17"/>
      <c r="C1225" s="18"/>
      <c r="D1225" s="19"/>
      <c r="E1225" s="19"/>
      <c r="F1225" s="19"/>
      <c r="G1225" s="19"/>
      <c r="H1225" s="19"/>
      <c r="I1225" s="17"/>
      <c r="J1225" s="17"/>
      <c r="K1225" s="17"/>
      <c r="L1225" s="17"/>
      <c r="M1225" s="17"/>
      <c r="N1225" s="17"/>
    </row>
    <row r="1226" spans="2:14" s="14" customFormat="1" hidden="1">
      <c r="B1226" s="17"/>
      <c r="C1226" s="18"/>
      <c r="D1226" s="19"/>
      <c r="E1226" s="19"/>
      <c r="F1226" s="19"/>
      <c r="G1226" s="19"/>
      <c r="H1226" s="19"/>
      <c r="I1226" s="17"/>
      <c r="J1226" s="17"/>
      <c r="K1226" s="17"/>
      <c r="L1226" s="17"/>
      <c r="M1226" s="17"/>
      <c r="N1226" s="17"/>
    </row>
    <row r="1227" spans="2:14" s="14" customFormat="1" hidden="1">
      <c r="B1227" s="17"/>
      <c r="C1227" s="18"/>
      <c r="D1227" s="19"/>
      <c r="E1227" s="19"/>
      <c r="F1227" s="19"/>
      <c r="G1227" s="19"/>
      <c r="H1227" s="19"/>
      <c r="I1227" s="17"/>
      <c r="J1227" s="17"/>
      <c r="K1227" s="17"/>
      <c r="L1227" s="17"/>
      <c r="M1227" s="17"/>
      <c r="N1227" s="17"/>
    </row>
    <row r="1228" spans="2:14" s="14" customFormat="1" hidden="1">
      <c r="B1228" s="17"/>
      <c r="C1228" s="18"/>
      <c r="D1228" s="19"/>
      <c r="E1228" s="19"/>
      <c r="F1228" s="19"/>
      <c r="G1228" s="19"/>
      <c r="H1228" s="19"/>
      <c r="I1228" s="17"/>
      <c r="J1228" s="17"/>
      <c r="K1228" s="17"/>
      <c r="L1228" s="17"/>
      <c r="M1228" s="17"/>
      <c r="N1228" s="17"/>
    </row>
    <row r="1229" spans="2:14" s="14" customFormat="1" hidden="1">
      <c r="B1229" s="17"/>
      <c r="C1229" s="18"/>
      <c r="D1229" s="19"/>
      <c r="E1229" s="19"/>
      <c r="F1229" s="19"/>
      <c r="G1229" s="19"/>
      <c r="H1229" s="19"/>
      <c r="I1229" s="17"/>
      <c r="J1229" s="17"/>
      <c r="K1229" s="17"/>
      <c r="L1229" s="17"/>
      <c r="M1229" s="17"/>
      <c r="N1229" s="17"/>
    </row>
    <row r="1230" spans="2:14" s="14" customFormat="1" hidden="1">
      <c r="B1230" s="17"/>
      <c r="C1230" s="18"/>
      <c r="D1230" s="19"/>
      <c r="E1230" s="19"/>
      <c r="F1230" s="19"/>
      <c r="G1230" s="19"/>
      <c r="H1230" s="19"/>
      <c r="I1230" s="17"/>
      <c r="J1230" s="17"/>
      <c r="K1230" s="17"/>
      <c r="L1230" s="17"/>
      <c r="M1230" s="17"/>
      <c r="N1230" s="17"/>
    </row>
    <row r="1231" spans="2:14" s="14" customFormat="1" hidden="1">
      <c r="B1231" s="17"/>
      <c r="C1231" s="18"/>
      <c r="D1231" s="19"/>
      <c r="E1231" s="19"/>
      <c r="F1231" s="19"/>
      <c r="G1231" s="19"/>
      <c r="H1231" s="19"/>
      <c r="I1231" s="17"/>
      <c r="J1231" s="17"/>
      <c r="K1231" s="17"/>
      <c r="L1231" s="17"/>
      <c r="M1231" s="17"/>
      <c r="N1231" s="17"/>
    </row>
    <row r="1232" spans="2:14" s="14" customFormat="1" hidden="1">
      <c r="B1232" s="17"/>
      <c r="C1232" s="18"/>
      <c r="D1232" s="19"/>
      <c r="E1232" s="19"/>
      <c r="F1232" s="19"/>
      <c r="G1232" s="19"/>
      <c r="H1232" s="19"/>
      <c r="I1232" s="17"/>
      <c r="J1232" s="17"/>
      <c r="K1232" s="17"/>
      <c r="L1232" s="17"/>
      <c r="M1232" s="17"/>
      <c r="N1232" s="17"/>
    </row>
    <row r="1233" spans="2:14" s="14" customFormat="1" hidden="1">
      <c r="B1233" s="17"/>
      <c r="C1233" s="18"/>
      <c r="D1233" s="19"/>
      <c r="E1233" s="19"/>
      <c r="F1233" s="19"/>
      <c r="G1233" s="19"/>
      <c r="H1233" s="19"/>
      <c r="I1233" s="17"/>
      <c r="J1233" s="17"/>
      <c r="K1233" s="17"/>
      <c r="L1233" s="17"/>
      <c r="M1233" s="17"/>
      <c r="N1233" s="17"/>
    </row>
    <row r="1234" spans="2:14" s="14" customFormat="1" hidden="1">
      <c r="B1234" s="17"/>
      <c r="C1234" s="18"/>
      <c r="D1234" s="19"/>
      <c r="E1234" s="19"/>
      <c r="F1234" s="19"/>
      <c r="G1234" s="19"/>
      <c r="H1234" s="19"/>
      <c r="I1234" s="17"/>
      <c r="J1234" s="17"/>
      <c r="K1234" s="17"/>
      <c r="L1234" s="17"/>
      <c r="M1234" s="17"/>
      <c r="N1234" s="17"/>
    </row>
    <row r="1235" spans="2:14" s="14" customFormat="1" hidden="1">
      <c r="B1235" s="17"/>
      <c r="C1235" s="18"/>
      <c r="D1235" s="19"/>
      <c r="E1235" s="19"/>
      <c r="F1235" s="19"/>
      <c r="G1235" s="19"/>
      <c r="H1235" s="19"/>
      <c r="I1235" s="17"/>
      <c r="J1235" s="17"/>
      <c r="K1235" s="17"/>
      <c r="L1235" s="17"/>
      <c r="M1235" s="17"/>
      <c r="N1235" s="17"/>
    </row>
    <row r="1236" spans="2:14" s="14" customFormat="1" hidden="1">
      <c r="B1236" s="17"/>
      <c r="C1236" s="18"/>
      <c r="D1236" s="19"/>
      <c r="E1236" s="19"/>
      <c r="F1236" s="19"/>
      <c r="G1236" s="19"/>
      <c r="H1236" s="19"/>
      <c r="I1236" s="17"/>
      <c r="J1236" s="17"/>
      <c r="K1236" s="17"/>
      <c r="L1236" s="17"/>
      <c r="M1236" s="17"/>
      <c r="N1236" s="17"/>
    </row>
    <row r="1237" spans="2:14" s="14" customFormat="1" hidden="1">
      <c r="B1237" s="17"/>
      <c r="C1237" s="18"/>
      <c r="D1237" s="19"/>
      <c r="E1237" s="19"/>
      <c r="F1237" s="19"/>
      <c r="G1237" s="19"/>
      <c r="H1237" s="19"/>
      <c r="I1237" s="17"/>
      <c r="J1237" s="17"/>
      <c r="K1237" s="17"/>
      <c r="L1237" s="17"/>
      <c r="M1237" s="17"/>
      <c r="N1237" s="17"/>
    </row>
    <row r="1238" spans="2:14" s="14" customFormat="1" hidden="1">
      <c r="B1238" s="17"/>
      <c r="C1238" s="18"/>
      <c r="D1238" s="19"/>
      <c r="E1238" s="19"/>
      <c r="F1238" s="19"/>
      <c r="G1238" s="19"/>
      <c r="H1238" s="19"/>
      <c r="I1238" s="17"/>
      <c r="J1238" s="17"/>
      <c r="K1238" s="17"/>
      <c r="L1238" s="17"/>
      <c r="M1238" s="17"/>
      <c r="N1238" s="17"/>
    </row>
    <row r="1239" spans="2:14" s="14" customFormat="1" hidden="1">
      <c r="B1239" s="17"/>
      <c r="C1239" s="18"/>
      <c r="D1239" s="19"/>
      <c r="E1239" s="19"/>
      <c r="F1239" s="19"/>
      <c r="G1239" s="19"/>
      <c r="H1239" s="19"/>
      <c r="I1239" s="17"/>
      <c r="J1239" s="17"/>
      <c r="K1239" s="17"/>
      <c r="L1239" s="17"/>
      <c r="M1239" s="17"/>
      <c r="N1239" s="17"/>
    </row>
    <row r="1240" spans="2:14" s="14" customFormat="1" hidden="1">
      <c r="B1240" s="17"/>
      <c r="C1240" s="18"/>
      <c r="D1240" s="19"/>
      <c r="E1240" s="19"/>
      <c r="F1240" s="19"/>
      <c r="G1240" s="19"/>
      <c r="H1240" s="19"/>
      <c r="I1240" s="17"/>
      <c r="J1240" s="17"/>
      <c r="K1240" s="17"/>
      <c r="L1240" s="17"/>
      <c r="M1240" s="17"/>
      <c r="N1240" s="17"/>
    </row>
    <row r="1241" spans="2:14" s="14" customFormat="1" hidden="1">
      <c r="B1241" s="17"/>
      <c r="C1241" s="18"/>
      <c r="D1241" s="19"/>
      <c r="E1241" s="19"/>
      <c r="F1241" s="19"/>
      <c r="G1241" s="19"/>
      <c r="H1241" s="19"/>
      <c r="I1241" s="17"/>
      <c r="J1241" s="17"/>
      <c r="K1241" s="17"/>
      <c r="L1241" s="17"/>
      <c r="M1241" s="17"/>
      <c r="N1241" s="17"/>
    </row>
    <row r="1242" spans="2:14" s="14" customFormat="1" hidden="1">
      <c r="B1242" s="17"/>
      <c r="C1242" s="18"/>
      <c r="D1242" s="19"/>
      <c r="E1242" s="19"/>
      <c r="F1242" s="19"/>
      <c r="G1242" s="19"/>
      <c r="H1242" s="19"/>
      <c r="I1242" s="17"/>
      <c r="J1242" s="17"/>
      <c r="K1242" s="17"/>
      <c r="L1242" s="17"/>
      <c r="M1242" s="17"/>
      <c r="N1242" s="17"/>
    </row>
    <row r="1243" spans="2:14" s="14" customFormat="1" hidden="1">
      <c r="B1243" s="17"/>
      <c r="C1243" s="18"/>
      <c r="D1243" s="19"/>
      <c r="E1243" s="19"/>
      <c r="F1243" s="19"/>
      <c r="G1243" s="19"/>
      <c r="H1243" s="19"/>
      <c r="I1243" s="17"/>
      <c r="J1243" s="17"/>
      <c r="K1243" s="17"/>
      <c r="L1243" s="17"/>
      <c r="M1243" s="17"/>
      <c r="N1243" s="17"/>
    </row>
    <row r="1244" spans="2:14" s="14" customFormat="1" hidden="1">
      <c r="B1244" s="17"/>
      <c r="C1244" s="18"/>
      <c r="D1244" s="19"/>
      <c r="E1244" s="19"/>
      <c r="F1244" s="19"/>
      <c r="G1244" s="19"/>
      <c r="H1244" s="19"/>
      <c r="I1244" s="17"/>
      <c r="J1244" s="17"/>
      <c r="K1244" s="17"/>
      <c r="L1244" s="17"/>
      <c r="M1244" s="17"/>
      <c r="N1244" s="17"/>
    </row>
    <row r="1245" spans="2:14" s="14" customFormat="1" hidden="1">
      <c r="B1245" s="17"/>
      <c r="C1245" s="18"/>
      <c r="D1245" s="19"/>
      <c r="E1245" s="19"/>
      <c r="F1245" s="19"/>
      <c r="G1245" s="19"/>
      <c r="H1245" s="19"/>
      <c r="I1245" s="17"/>
      <c r="J1245" s="17"/>
      <c r="K1245" s="17"/>
      <c r="L1245" s="17"/>
      <c r="M1245" s="17"/>
      <c r="N1245" s="17"/>
    </row>
    <row r="1246" spans="2:14" s="14" customFormat="1" hidden="1">
      <c r="B1246" s="17"/>
      <c r="C1246" s="18"/>
      <c r="D1246" s="19"/>
      <c r="E1246" s="19"/>
      <c r="F1246" s="19"/>
      <c r="G1246" s="19"/>
      <c r="H1246" s="19"/>
      <c r="I1246" s="17"/>
      <c r="J1246" s="17"/>
      <c r="K1246" s="17"/>
      <c r="L1246" s="17"/>
      <c r="M1246" s="17"/>
      <c r="N1246" s="17"/>
    </row>
    <row r="1247" spans="2:14" s="14" customFormat="1" hidden="1">
      <c r="B1247" s="17"/>
      <c r="C1247" s="18"/>
      <c r="D1247" s="19"/>
      <c r="E1247" s="19"/>
      <c r="F1247" s="19"/>
      <c r="G1247" s="19"/>
      <c r="H1247" s="19"/>
      <c r="I1247" s="17"/>
      <c r="J1247" s="17"/>
      <c r="K1247" s="17"/>
      <c r="L1247" s="17"/>
      <c r="M1247" s="17"/>
      <c r="N1247" s="17"/>
    </row>
    <row r="1248" spans="2:14" s="14" customFormat="1" hidden="1">
      <c r="B1248" s="17"/>
      <c r="C1248" s="18"/>
      <c r="D1248" s="19"/>
      <c r="E1248" s="19"/>
      <c r="F1248" s="19"/>
      <c r="G1248" s="19"/>
      <c r="H1248" s="19"/>
      <c r="I1248" s="17"/>
      <c r="J1248" s="17"/>
      <c r="K1248" s="17"/>
      <c r="L1248" s="17"/>
      <c r="M1248" s="17"/>
      <c r="N1248" s="17"/>
    </row>
    <row r="1249" spans="2:14" s="14" customFormat="1" hidden="1">
      <c r="B1249" s="17"/>
      <c r="C1249" s="18"/>
      <c r="D1249" s="19"/>
      <c r="E1249" s="19"/>
      <c r="F1249" s="19"/>
      <c r="G1249" s="19"/>
      <c r="H1249" s="19"/>
      <c r="I1249" s="17"/>
      <c r="J1249" s="17"/>
      <c r="K1249" s="17"/>
      <c r="L1249" s="17"/>
      <c r="M1249" s="17"/>
      <c r="N1249" s="17"/>
    </row>
    <row r="1250" spans="2:14" s="14" customFormat="1" hidden="1">
      <c r="B1250" s="17"/>
      <c r="C1250" s="18"/>
      <c r="D1250" s="19"/>
      <c r="E1250" s="19"/>
      <c r="F1250" s="19"/>
      <c r="G1250" s="19"/>
      <c r="H1250" s="19"/>
      <c r="I1250" s="17"/>
      <c r="J1250" s="17"/>
      <c r="K1250" s="17"/>
      <c r="L1250" s="17"/>
      <c r="M1250" s="17"/>
      <c r="N1250" s="17"/>
    </row>
    <row r="1251" spans="2:14" s="14" customFormat="1" hidden="1">
      <c r="B1251" s="17"/>
      <c r="C1251" s="18"/>
      <c r="D1251" s="19"/>
      <c r="E1251" s="19"/>
      <c r="F1251" s="19"/>
      <c r="G1251" s="19"/>
      <c r="H1251" s="19"/>
      <c r="I1251" s="17"/>
      <c r="J1251" s="17"/>
      <c r="K1251" s="17"/>
      <c r="L1251" s="17"/>
      <c r="M1251" s="17"/>
      <c r="N1251" s="17"/>
    </row>
    <row r="1252" spans="2:14" s="14" customFormat="1" hidden="1">
      <c r="B1252" s="17"/>
      <c r="C1252" s="18"/>
      <c r="D1252" s="19"/>
      <c r="E1252" s="19"/>
      <c r="F1252" s="19"/>
      <c r="G1252" s="19"/>
      <c r="H1252" s="19"/>
      <c r="I1252" s="17"/>
      <c r="J1252" s="17"/>
      <c r="K1252" s="17"/>
      <c r="L1252" s="17"/>
      <c r="M1252" s="17"/>
      <c r="N1252" s="17"/>
    </row>
    <row r="1253" spans="2:14" s="14" customFormat="1" hidden="1">
      <c r="B1253" s="17"/>
      <c r="C1253" s="18"/>
      <c r="D1253" s="19"/>
      <c r="E1253" s="19"/>
      <c r="F1253" s="19"/>
      <c r="G1253" s="19"/>
      <c r="H1253" s="19"/>
      <c r="I1253" s="17"/>
      <c r="J1253" s="17"/>
      <c r="K1253" s="17"/>
      <c r="L1253" s="17"/>
      <c r="M1253" s="17"/>
      <c r="N1253" s="17"/>
    </row>
    <row r="1254" spans="2:14" s="14" customFormat="1" hidden="1">
      <c r="B1254" s="17"/>
      <c r="C1254" s="18"/>
      <c r="D1254" s="19"/>
      <c r="E1254" s="19"/>
      <c r="F1254" s="19"/>
      <c r="G1254" s="19"/>
      <c r="H1254" s="19"/>
      <c r="I1254" s="17"/>
      <c r="J1254" s="17"/>
      <c r="K1254" s="17"/>
      <c r="L1254" s="17"/>
      <c r="M1254" s="17"/>
      <c r="N1254" s="17"/>
    </row>
    <row r="1255" spans="2:14" s="14" customFormat="1" hidden="1">
      <c r="B1255" s="17"/>
      <c r="C1255" s="18"/>
      <c r="D1255" s="19"/>
      <c r="E1255" s="19"/>
      <c r="F1255" s="19"/>
      <c r="G1255" s="19"/>
      <c r="H1255" s="19"/>
      <c r="I1255" s="17"/>
      <c r="J1255" s="17"/>
      <c r="K1255" s="17"/>
      <c r="L1255" s="17"/>
      <c r="M1255" s="17"/>
      <c r="N1255" s="17"/>
    </row>
    <row r="1256" spans="2:14" s="14" customFormat="1" hidden="1">
      <c r="B1256" s="17"/>
      <c r="C1256" s="18"/>
      <c r="D1256" s="19"/>
      <c r="E1256" s="19"/>
      <c r="F1256" s="19"/>
      <c r="G1256" s="19"/>
      <c r="H1256" s="19"/>
      <c r="I1256" s="17"/>
      <c r="J1256" s="17"/>
      <c r="K1256" s="17"/>
      <c r="L1256" s="17"/>
      <c r="M1256" s="17"/>
      <c r="N1256" s="17"/>
    </row>
    <row r="1257" spans="2:14" s="14" customFormat="1" hidden="1">
      <c r="B1257" s="17"/>
      <c r="C1257" s="18"/>
      <c r="D1257" s="19"/>
      <c r="E1257" s="19"/>
      <c r="F1257" s="19"/>
      <c r="G1257" s="19"/>
      <c r="H1257" s="19"/>
      <c r="I1257" s="17"/>
      <c r="J1257" s="17"/>
      <c r="K1257" s="17"/>
      <c r="L1257" s="17"/>
      <c r="M1257" s="17"/>
      <c r="N1257" s="17"/>
    </row>
    <row r="1258" spans="2:14" s="14" customFormat="1" hidden="1">
      <c r="B1258" s="17"/>
      <c r="C1258" s="18"/>
      <c r="D1258" s="19"/>
      <c r="E1258" s="19"/>
      <c r="F1258" s="19"/>
      <c r="G1258" s="19"/>
      <c r="H1258" s="19"/>
      <c r="I1258" s="17"/>
      <c r="J1258" s="17"/>
      <c r="K1258" s="17"/>
      <c r="L1258" s="17"/>
      <c r="M1258" s="17"/>
      <c r="N1258" s="17"/>
    </row>
    <row r="1259" spans="2:14" s="14" customFormat="1" hidden="1">
      <c r="B1259" s="17"/>
      <c r="C1259" s="18"/>
      <c r="D1259" s="19"/>
      <c r="E1259" s="19"/>
      <c r="F1259" s="19"/>
      <c r="G1259" s="19"/>
      <c r="H1259" s="19"/>
      <c r="I1259" s="17"/>
      <c r="J1259" s="17"/>
      <c r="K1259" s="17"/>
      <c r="L1259" s="17"/>
      <c r="M1259" s="17"/>
      <c r="N1259" s="17"/>
    </row>
    <row r="1260" spans="2:14" s="14" customFormat="1" hidden="1">
      <c r="B1260" s="17"/>
      <c r="C1260" s="18"/>
      <c r="D1260" s="19"/>
      <c r="E1260" s="19"/>
      <c r="F1260" s="19"/>
      <c r="G1260" s="19"/>
      <c r="H1260" s="19"/>
      <c r="I1260" s="17"/>
      <c r="J1260" s="17"/>
      <c r="K1260" s="17"/>
      <c r="L1260" s="17"/>
      <c r="M1260" s="17"/>
      <c r="N1260" s="17"/>
    </row>
    <row r="1261" spans="2:14" s="14" customFormat="1" hidden="1">
      <c r="B1261" s="17"/>
      <c r="C1261" s="18"/>
      <c r="D1261" s="19"/>
      <c r="E1261" s="19"/>
      <c r="F1261" s="19"/>
      <c r="G1261" s="19"/>
      <c r="H1261" s="19"/>
      <c r="I1261" s="17"/>
      <c r="J1261" s="17"/>
      <c r="K1261" s="17"/>
      <c r="L1261" s="17"/>
      <c r="M1261" s="17"/>
      <c r="N1261" s="17"/>
    </row>
    <row r="1262" spans="2:14" s="14" customFormat="1" hidden="1">
      <c r="B1262" s="17"/>
      <c r="C1262" s="18"/>
      <c r="D1262" s="19"/>
      <c r="E1262" s="19"/>
      <c r="F1262" s="19"/>
      <c r="G1262" s="19"/>
      <c r="H1262" s="19"/>
      <c r="I1262" s="17"/>
      <c r="J1262" s="17"/>
      <c r="K1262" s="17"/>
      <c r="L1262" s="17"/>
      <c r="M1262" s="17"/>
      <c r="N1262" s="17"/>
    </row>
    <row r="1263" spans="2:14" s="14" customFormat="1" hidden="1">
      <c r="B1263" s="17"/>
      <c r="C1263" s="18"/>
      <c r="D1263" s="19"/>
      <c r="E1263" s="19"/>
      <c r="F1263" s="19"/>
      <c r="G1263" s="19"/>
      <c r="H1263" s="19"/>
      <c r="I1263" s="17"/>
      <c r="J1263" s="17"/>
      <c r="K1263" s="17"/>
      <c r="L1263" s="17"/>
      <c r="M1263" s="17"/>
      <c r="N1263" s="17"/>
    </row>
    <row r="1264" spans="2:14" s="14" customFormat="1" hidden="1">
      <c r="B1264" s="17"/>
      <c r="C1264" s="18"/>
      <c r="D1264" s="19"/>
      <c r="E1264" s="19"/>
      <c r="F1264" s="19"/>
      <c r="G1264" s="19"/>
      <c r="H1264" s="19"/>
      <c r="I1264" s="17"/>
      <c r="J1264" s="17"/>
      <c r="K1264" s="17"/>
      <c r="L1264" s="17"/>
      <c r="M1264" s="17"/>
      <c r="N1264" s="17"/>
    </row>
    <row r="1265" spans="2:14" s="14" customFormat="1" hidden="1">
      <c r="B1265" s="17"/>
      <c r="C1265" s="18"/>
      <c r="D1265" s="19"/>
      <c r="E1265" s="19"/>
      <c r="F1265" s="19"/>
      <c r="G1265" s="19"/>
      <c r="H1265" s="19"/>
      <c r="I1265" s="17"/>
      <c r="J1265" s="17"/>
      <c r="K1265" s="17"/>
      <c r="L1265" s="17"/>
      <c r="M1265" s="17"/>
      <c r="N1265" s="17"/>
    </row>
    <row r="1266" spans="2:14" s="14" customFormat="1" hidden="1">
      <c r="B1266" s="17"/>
      <c r="C1266" s="18"/>
      <c r="D1266" s="19"/>
      <c r="E1266" s="19"/>
      <c r="F1266" s="19"/>
      <c r="G1266" s="19"/>
      <c r="H1266" s="19"/>
      <c r="I1266" s="17"/>
      <c r="J1266" s="17"/>
      <c r="K1266" s="17"/>
      <c r="L1266" s="17"/>
      <c r="M1266" s="17"/>
      <c r="N1266" s="17"/>
    </row>
    <row r="1267" spans="2:14" s="14" customFormat="1" hidden="1">
      <c r="B1267" s="17"/>
      <c r="C1267" s="18"/>
      <c r="D1267" s="19"/>
      <c r="E1267" s="19"/>
      <c r="F1267" s="19"/>
      <c r="G1267" s="19"/>
      <c r="H1267" s="19"/>
      <c r="I1267" s="17"/>
      <c r="J1267" s="17"/>
      <c r="K1267" s="17"/>
      <c r="L1267" s="17"/>
      <c r="M1267" s="17"/>
      <c r="N1267" s="17"/>
    </row>
    <row r="1268" spans="2:14" s="14" customFormat="1" hidden="1">
      <c r="B1268" s="17"/>
      <c r="C1268" s="18"/>
      <c r="D1268" s="19"/>
      <c r="E1268" s="19"/>
      <c r="F1268" s="19"/>
      <c r="G1268" s="19"/>
      <c r="H1268" s="19"/>
      <c r="I1268" s="17"/>
      <c r="J1268" s="17"/>
      <c r="K1268" s="17"/>
      <c r="L1268" s="17"/>
      <c r="M1268" s="17"/>
      <c r="N1268" s="17"/>
    </row>
    <row r="1269" spans="2:14" s="14" customFormat="1" hidden="1">
      <c r="B1269" s="17"/>
      <c r="C1269" s="18"/>
      <c r="D1269" s="19"/>
      <c r="E1269" s="19"/>
      <c r="F1269" s="19"/>
      <c r="G1269" s="19"/>
      <c r="H1269" s="19"/>
      <c r="I1269" s="17"/>
      <c r="J1269" s="17"/>
      <c r="K1269" s="17"/>
      <c r="L1269" s="17"/>
      <c r="M1269" s="17"/>
      <c r="N1269" s="17"/>
    </row>
    <row r="1270" spans="2:14" s="14" customFormat="1" hidden="1">
      <c r="B1270" s="17"/>
      <c r="C1270" s="18"/>
      <c r="D1270" s="19"/>
      <c r="E1270" s="19"/>
      <c r="F1270" s="19"/>
      <c r="G1270" s="19"/>
      <c r="H1270" s="19"/>
      <c r="I1270" s="17"/>
      <c r="J1270" s="17"/>
      <c r="K1270" s="17"/>
      <c r="L1270" s="17"/>
      <c r="M1270" s="17"/>
      <c r="N1270" s="17"/>
    </row>
    <row r="1271" spans="2:14" s="14" customFormat="1" hidden="1">
      <c r="B1271" s="17"/>
      <c r="C1271" s="18"/>
      <c r="D1271" s="19"/>
      <c r="E1271" s="19"/>
      <c r="F1271" s="19"/>
      <c r="G1271" s="19"/>
      <c r="H1271" s="19"/>
      <c r="I1271" s="17"/>
      <c r="J1271" s="17"/>
      <c r="K1271" s="17"/>
      <c r="L1271" s="17"/>
      <c r="M1271" s="17"/>
      <c r="N1271" s="17"/>
    </row>
    <row r="1272" spans="2:14" s="14" customFormat="1" hidden="1">
      <c r="B1272" s="17"/>
      <c r="C1272" s="18"/>
      <c r="D1272" s="19"/>
      <c r="E1272" s="19"/>
      <c r="F1272" s="19"/>
      <c r="G1272" s="19"/>
      <c r="H1272" s="19"/>
      <c r="I1272" s="17"/>
      <c r="J1272" s="17"/>
      <c r="K1272" s="17"/>
      <c r="L1272" s="17"/>
      <c r="M1272" s="17"/>
      <c r="N1272" s="17"/>
    </row>
    <row r="1273" spans="2:14" s="14" customFormat="1" hidden="1">
      <c r="B1273" s="17"/>
      <c r="C1273" s="18"/>
      <c r="D1273" s="19"/>
      <c r="E1273" s="19"/>
      <c r="F1273" s="19"/>
      <c r="G1273" s="19"/>
      <c r="H1273" s="19"/>
      <c r="I1273" s="17"/>
      <c r="J1273" s="17"/>
      <c r="K1273" s="17"/>
      <c r="L1273" s="17"/>
      <c r="M1273" s="17"/>
      <c r="N1273" s="17"/>
    </row>
    <row r="1274" spans="2:14" s="14" customFormat="1" hidden="1">
      <c r="B1274" s="17"/>
      <c r="C1274" s="18"/>
      <c r="D1274" s="19"/>
      <c r="E1274" s="19"/>
      <c r="F1274" s="19"/>
      <c r="G1274" s="19"/>
      <c r="H1274" s="19"/>
      <c r="I1274" s="17"/>
      <c r="J1274" s="17"/>
      <c r="K1274" s="17"/>
      <c r="L1274" s="17"/>
      <c r="M1274" s="17"/>
      <c r="N1274" s="17"/>
    </row>
    <row r="1275" spans="2:14" s="14" customFormat="1" hidden="1">
      <c r="B1275" s="17"/>
      <c r="C1275" s="18"/>
      <c r="D1275" s="19"/>
      <c r="E1275" s="19"/>
      <c r="F1275" s="19"/>
      <c r="G1275" s="19"/>
      <c r="H1275" s="19"/>
      <c r="I1275" s="17"/>
      <c r="J1275" s="17"/>
      <c r="K1275" s="17"/>
      <c r="L1275" s="17"/>
      <c r="M1275" s="17"/>
      <c r="N1275" s="17"/>
    </row>
    <row r="1276" spans="2:14" s="14" customFormat="1" hidden="1">
      <c r="B1276" s="17"/>
      <c r="C1276" s="18"/>
      <c r="D1276" s="19"/>
      <c r="E1276" s="19"/>
      <c r="F1276" s="19"/>
      <c r="G1276" s="19"/>
      <c r="H1276" s="19"/>
      <c r="I1276" s="17"/>
      <c r="J1276" s="17"/>
      <c r="K1276" s="17"/>
      <c r="L1276" s="17"/>
      <c r="M1276" s="17"/>
      <c r="N1276" s="17"/>
    </row>
    <row r="1277" spans="2:14" s="14" customFormat="1" hidden="1">
      <c r="B1277" s="17"/>
      <c r="C1277" s="18"/>
      <c r="D1277" s="19"/>
      <c r="E1277" s="19"/>
      <c r="F1277" s="19"/>
      <c r="G1277" s="19"/>
      <c r="H1277" s="19"/>
      <c r="I1277" s="17"/>
      <c r="J1277" s="17"/>
      <c r="K1277" s="17"/>
      <c r="L1277" s="17"/>
      <c r="M1277" s="17"/>
      <c r="N1277" s="17"/>
    </row>
    <row r="1278" spans="2:14" s="14" customFormat="1" hidden="1">
      <c r="B1278" s="17"/>
      <c r="C1278" s="18"/>
      <c r="D1278" s="19"/>
      <c r="E1278" s="19"/>
      <c r="F1278" s="19"/>
      <c r="G1278" s="19"/>
      <c r="H1278" s="19"/>
      <c r="I1278" s="17"/>
      <c r="J1278" s="17"/>
      <c r="K1278" s="17"/>
      <c r="L1278" s="17"/>
      <c r="M1278" s="17"/>
      <c r="N1278" s="17"/>
    </row>
    <row r="1279" spans="2:14" s="14" customFormat="1" hidden="1">
      <c r="B1279" s="17"/>
      <c r="C1279" s="18"/>
      <c r="D1279" s="19"/>
      <c r="E1279" s="19"/>
      <c r="F1279" s="19"/>
      <c r="G1279" s="19"/>
      <c r="H1279" s="19"/>
      <c r="I1279" s="17"/>
      <c r="J1279" s="17"/>
      <c r="K1279" s="17"/>
      <c r="L1279" s="17"/>
      <c r="M1279" s="17"/>
      <c r="N1279" s="17"/>
    </row>
    <row r="1280" spans="2:14" s="14" customFormat="1" hidden="1">
      <c r="B1280" s="17"/>
      <c r="C1280" s="18"/>
      <c r="D1280" s="19"/>
      <c r="E1280" s="19"/>
      <c r="F1280" s="19"/>
      <c r="G1280" s="19"/>
      <c r="H1280" s="19"/>
      <c r="I1280" s="17"/>
      <c r="J1280" s="17"/>
      <c r="K1280" s="17"/>
      <c r="L1280" s="17"/>
      <c r="M1280" s="17"/>
      <c r="N1280" s="17"/>
    </row>
    <row r="1281" spans="2:14" s="14" customFormat="1" hidden="1">
      <c r="B1281" s="17"/>
      <c r="C1281" s="18"/>
      <c r="D1281" s="19"/>
      <c r="E1281" s="19"/>
      <c r="F1281" s="19"/>
      <c r="G1281" s="19"/>
      <c r="H1281" s="19"/>
      <c r="I1281" s="17"/>
      <c r="J1281" s="17"/>
      <c r="K1281" s="17"/>
      <c r="L1281" s="17"/>
      <c r="M1281" s="17"/>
      <c r="N1281" s="17"/>
    </row>
    <row r="1282" spans="2:14" s="14" customFormat="1" hidden="1">
      <c r="B1282" s="17"/>
      <c r="C1282" s="18"/>
      <c r="D1282" s="19"/>
      <c r="E1282" s="19"/>
      <c r="F1282" s="19"/>
      <c r="G1282" s="19"/>
      <c r="H1282" s="19"/>
      <c r="I1282" s="17"/>
      <c r="J1282" s="17"/>
      <c r="K1282" s="17"/>
      <c r="L1282" s="17"/>
      <c r="M1282" s="17"/>
      <c r="N1282" s="17"/>
    </row>
    <row r="1283" spans="2:14" s="14" customFormat="1" hidden="1">
      <c r="B1283" s="17"/>
      <c r="C1283" s="18"/>
      <c r="D1283" s="19"/>
      <c r="E1283" s="19"/>
      <c r="F1283" s="19"/>
      <c r="G1283" s="19"/>
      <c r="H1283" s="19"/>
      <c r="I1283" s="17"/>
      <c r="J1283" s="17"/>
      <c r="K1283" s="17"/>
      <c r="L1283" s="17"/>
      <c r="M1283" s="17"/>
      <c r="N1283" s="17"/>
    </row>
    <row r="1284" spans="2:14" s="14" customFormat="1" hidden="1">
      <c r="B1284" s="17"/>
      <c r="C1284" s="18"/>
      <c r="D1284" s="19"/>
      <c r="E1284" s="19"/>
      <c r="F1284" s="19"/>
      <c r="G1284" s="19"/>
      <c r="H1284" s="19"/>
      <c r="I1284" s="17"/>
      <c r="J1284" s="17"/>
      <c r="K1284" s="17"/>
      <c r="L1284" s="17"/>
      <c r="M1284" s="17"/>
      <c r="N1284" s="17"/>
    </row>
    <row r="1285" spans="2:14" s="14" customFormat="1" hidden="1">
      <c r="B1285" s="17"/>
      <c r="C1285" s="18"/>
      <c r="D1285" s="19"/>
      <c r="E1285" s="19"/>
      <c r="F1285" s="19"/>
      <c r="G1285" s="19"/>
      <c r="H1285" s="19"/>
      <c r="I1285" s="17"/>
      <c r="J1285" s="17"/>
      <c r="K1285" s="17"/>
      <c r="L1285" s="17"/>
      <c r="M1285" s="17"/>
      <c r="N1285" s="17"/>
    </row>
    <row r="1286" spans="2:14" s="14" customFormat="1" hidden="1">
      <c r="B1286" s="17"/>
      <c r="C1286" s="18"/>
      <c r="D1286" s="19"/>
      <c r="E1286" s="19"/>
      <c r="F1286" s="19"/>
      <c r="G1286" s="19"/>
      <c r="H1286" s="19"/>
      <c r="I1286" s="17"/>
      <c r="J1286" s="17"/>
      <c r="K1286" s="17"/>
      <c r="L1286" s="17"/>
      <c r="M1286" s="17"/>
      <c r="N1286" s="17"/>
    </row>
    <row r="1287" spans="2:14" s="14" customFormat="1" hidden="1">
      <c r="B1287" s="17"/>
      <c r="C1287" s="18"/>
      <c r="D1287" s="19"/>
      <c r="E1287" s="19"/>
      <c r="F1287" s="19"/>
      <c r="G1287" s="19"/>
      <c r="H1287" s="19"/>
      <c r="I1287" s="17"/>
      <c r="J1287" s="17"/>
      <c r="K1287" s="17"/>
      <c r="L1287" s="17"/>
      <c r="M1287" s="17"/>
      <c r="N1287" s="17"/>
    </row>
    <row r="1288" spans="2:14" s="14" customFormat="1" hidden="1">
      <c r="B1288" s="17"/>
      <c r="C1288" s="18"/>
      <c r="D1288" s="19"/>
      <c r="E1288" s="19"/>
      <c r="F1288" s="19"/>
      <c r="G1288" s="19"/>
      <c r="H1288" s="19"/>
      <c r="I1288" s="17"/>
      <c r="J1288" s="17"/>
      <c r="K1288" s="17"/>
      <c r="L1288" s="17"/>
      <c r="M1288" s="17"/>
      <c r="N1288" s="17"/>
    </row>
    <row r="1289" spans="2:14" s="14" customFormat="1" hidden="1">
      <c r="B1289" s="17"/>
      <c r="C1289" s="18"/>
      <c r="D1289" s="19"/>
      <c r="E1289" s="19"/>
      <c r="F1289" s="19"/>
      <c r="G1289" s="19"/>
      <c r="H1289" s="19"/>
      <c r="I1289" s="17"/>
      <c r="J1289" s="17"/>
      <c r="K1289" s="17"/>
      <c r="L1289" s="17"/>
      <c r="M1289" s="17"/>
      <c r="N1289" s="17"/>
    </row>
    <row r="1290" spans="2:14" s="14" customFormat="1" hidden="1">
      <c r="B1290" s="17"/>
      <c r="C1290" s="18"/>
      <c r="D1290" s="19"/>
      <c r="E1290" s="19"/>
      <c r="F1290" s="19"/>
      <c r="G1290" s="19"/>
      <c r="H1290" s="19"/>
      <c r="I1290" s="17"/>
      <c r="J1290" s="17"/>
      <c r="K1290" s="17"/>
      <c r="L1290" s="17"/>
      <c r="M1290" s="17"/>
      <c r="N1290" s="17"/>
    </row>
    <row r="1291" spans="2:14" s="14" customFormat="1" hidden="1">
      <c r="B1291" s="17"/>
      <c r="C1291" s="18"/>
      <c r="D1291" s="19"/>
      <c r="E1291" s="19"/>
      <c r="F1291" s="19"/>
      <c r="G1291" s="19"/>
      <c r="H1291" s="19"/>
      <c r="I1291" s="17"/>
      <c r="J1291" s="17"/>
      <c r="K1291" s="17"/>
      <c r="L1291" s="17"/>
      <c r="M1291" s="17"/>
      <c r="N1291" s="17"/>
    </row>
    <row r="1292" spans="2:14" s="14" customFormat="1" hidden="1">
      <c r="B1292" s="17"/>
      <c r="C1292" s="18"/>
      <c r="D1292" s="19"/>
      <c r="E1292" s="19"/>
      <c r="F1292" s="19"/>
      <c r="G1292" s="19"/>
      <c r="H1292" s="19"/>
      <c r="I1292" s="17"/>
      <c r="J1292" s="17"/>
      <c r="K1292" s="17"/>
      <c r="L1292" s="17"/>
      <c r="M1292" s="17"/>
      <c r="N1292" s="17"/>
    </row>
    <row r="1293" spans="2:14" s="14" customFormat="1" hidden="1">
      <c r="B1293" s="17"/>
      <c r="C1293" s="18"/>
      <c r="D1293" s="19"/>
      <c r="E1293" s="19"/>
      <c r="F1293" s="19"/>
      <c r="G1293" s="19"/>
      <c r="H1293" s="19"/>
      <c r="I1293" s="17"/>
      <c r="J1293" s="17"/>
      <c r="K1293" s="17"/>
      <c r="L1293" s="17"/>
      <c r="M1293" s="17"/>
      <c r="N1293" s="17"/>
    </row>
    <row r="1294" spans="2:14" s="14" customFormat="1" hidden="1">
      <c r="B1294" s="17"/>
      <c r="C1294" s="18"/>
      <c r="D1294" s="19"/>
      <c r="E1294" s="19"/>
      <c r="F1294" s="19"/>
      <c r="G1294" s="19"/>
      <c r="H1294" s="19"/>
      <c r="I1294" s="17"/>
      <c r="J1294" s="17"/>
      <c r="K1294" s="17"/>
      <c r="L1294" s="17"/>
      <c r="M1294" s="17"/>
      <c r="N1294" s="17"/>
    </row>
    <row r="1295" spans="2:14" s="14" customFormat="1" hidden="1">
      <c r="B1295" s="17"/>
      <c r="C1295" s="18"/>
      <c r="D1295" s="19"/>
      <c r="E1295" s="19"/>
      <c r="F1295" s="19"/>
      <c r="G1295" s="19"/>
      <c r="H1295" s="19"/>
      <c r="I1295" s="17"/>
      <c r="J1295" s="17"/>
      <c r="K1295" s="17"/>
      <c r="L1295" s="17"/>
      <c r="M1295" s="17"/>
      <c r="N1295" s="17"/>
    </row>
    <row r="1296" spans="2:14" s="14" customFormat="1" hidden="1">
      <c r="B1296" s="17"/>
      <c r="C1296" s="18"/>
      <c r="D1296" s="19"/>
      <c r="E1296" s="19"/>
      <c r="F1296" s="19"/>
      <c r="G1296" s="19"/>
      <c r="H1296" s="19"/>
      <c r="I1296" s="17"/>
      <c r="J1296" s="17"/>
      <c r="K1296" s="17"/>
      <c r="L1296" s="17"/>
      <c r="M1296" s="17"/>
      <c r="N1296" s="17"/>
    </row>
    <row r="1297" spans="2:14" s="14" customFormat="1" hidden="1">
      <c r="B1297" s="17"/>
      <c r="C1297" s="18"/>
      <c r="D1297" s="19"/>
      <c r="E1297" s="19"/>
      <c r="F1297" s="19"/>
      <c r="G1297" s="19"/>
      <c r="H1297" s="19"/>
      <c r="I1297" s="17"/>
      <c r="J1297" s="17"/>
      <c r="K1297" s="17"/>
      <c r="L1297" s="17"/>
      <c r="M1297" s="17"/>
      <c r="N1297" s="17"/>
    </row>
    <row r="1298" spans="2:14" s="14" customFormat="1" hidden="1">
      <c r="B1298" s="17"/>
      <c r="C1298" s="18"/>
      <c r="D1298" s="19"/>
      <c r="E1298" s="19"/>
      <c r="F1298" s="19"/>
      <c r="G1298" s="19"/>
      <c r="H1298" s="19"/>
      <c r="I1298" s="17"/>
      <c r="J1298" s="17"/>
      <c r="K1298" s="17"/>
      <c r="L1298" s="17"/>
      <c r="M1298" s="17"/>
      <c r="N1298" s="17"/>
    </row>
    <row r="1299" spans="2:14" s="14" customFormat="1" hidden="1">
      <c r="B1299" s="17"/>
      <c r="C1299" s="18"/>
      <c r="D1299" s="19"/>
      <c r="E1299" s="19"/>
      <c r="F1299" s="19"/>
      <c r="G1299" s="19"/>
      <c r="H1299" s="19"/>
      <c r="I1299" s="17"/>
      <c r="J1299" s="17"/>
      <c r="K1299" s="17"/>
      <c r="L1299" s="17"/>
      <c r="M1299" s="17"/>
      <c r="N1299" s="17"/>
    </row>
    <row r="1300" spans="2:14" s="14" customFormat="1" hidden="1">
      <c r="B1300" s="17"/>
      <c r="C1300" s="18"/>
      <c r="D1300" s="19"/>
      <c r="E1300" s="19"/>
      <c r="F1300" s="19"/>
      <c r="G1300" s="19"/>
      <c r="H1300" s="19"/>
      <c r="I1300" s="17"/>
      <c r="J1300" s="17"/>
      <c r="K1300" s="17"/>
      <c r="L1300" s="17"/>
      <c r="M1300" s="17"/>
      <c r="N1300" s="17"/>
    </row>
    <row r="1301" spans="2:14" s="14" customFormat="1" hidden="1">
      <c r="B1301" s="17"/>
      <c r="C1301" s="18"/>
      <c r="D1301" s="19"/>
      <c r="E1301" s="19"/>
      <c r="F1301" s="19"/>
      <c r="G1301" s="19"/>
      <c r="H1301" s="19"/>
      <c r="I1301" s="17"/>
      <c r="J1301" s="17"/>
      <c r="K1301" s="17"/>
      <c r="L1301" s="17"/>
      <c r="M1301" s="17"/>
      <c r="N1301" s="17"/>
    </row>
    <row r="1302" spans="2:14" s="14" customFormat="1" hidden="1">
      <c r="B1302" s="17"/>
      <c r="C1302" s="18"/>
      <c r="D1302" s="19"/>
      <c r="E1302" s="19"/>
      <c r="F1302" s="19"/>
      <c r="G1302" s="19"/>
      <c r="H1302" s="19"/>
      <c r="I1302" s="17"/>
      <c r="J1302" s="17"/>
      <c r="K1302" s="17"/>
      <c r="L1302" s="17"/>
      <c r="M1302" s="17"/>
      <c r="N1302" s="17"/>
    </row>
    <row r="1303" spans="2:14" s="14" customFormat="1" hidden="1">
      <c r="B1303" s="17"/>
      <c r="C1303" s="18"/>
      <c r="D1303" s="19"/>
      <c r="E1303" s="19"/>
      <c r="F1303" s="19"/>
      <c r="G1303" s="19"/>
      <c r="H1303" s="19"/>
      <c r="I1303" s="17"/>
      <c r="J1303" s="17"/>
      <c r="K1303" s="17"/>
      <c r="L1303" s="17"/>
      <c r="M1303" s="17"/>
      <c r="N1303" s="17"/>
    </row>
    <row r="1304" spans="2:14" s="14" customFormat="1" hidden="1">
      <c r="B1304" s="17"/>
      <c r="C1304" s="18"/>
      <c r="D1304" s="19"/>
      <c r="E1304" s="19"/>
      <c r="F1304" s="19"/>
      <c r="G1304" s="19"/>
      <c r="H1304" s="19"/>
      <c r="I1304" s="17"/>
      <c r="J1304" s="17"/>
      <c r="K1304" s="17"/>
      <c r="L1304" s="17"/>
      <c r="M1304" s="17"/>
      <c r="N1304" s="17"/>
    </row>
    <row r="1305" spans="2:14" s="14" customFormat="1" hidden="1">
      <c r="B1305" s="17"/>
      <c r="C1305" s="18"/>
      <c r="D1305" s="19"/>
      <c r="E1305" s="19"/>
      <c r="F1305" s="19"/>
      <c r="G1305" s="19"/>
      <c r="H1305" s="19"/>
      <c r="I1305" s="17"/>
      <c r="J1305" s="17"/>
      <c r="K1305" s="17"/>
      <c r="L1305" s="17"/>
      <c r="M1305" s="17"/>
      <c r="N1305" s="17"/>
    </row>
    <row r="1306" spans="2:14" s="14" customFormat="1" hidden="1">
      <c r="B1306" s="17"/>
      <c r="C1306" s="18"/>
      <c r="D1306" s="19"/>
      <c r="E1306" s="19"/>
      <c r="F1306" s="19"/>
      <c r="G1306" s="19"/>
      <c r="H1306" s="19"/>
      <c r="I1306" s="17"/>
      <c r="J1306" s="17"/>
      <c r="K1306" s="17"/>
      <c r="L1306" s="17"/>
      <c r="M1306" s="17"/>
      <c r="N1306" s="17"/>
    </row>
    <row r="1307" spans="2:14" s="14" customFormat="1" hidden="1">
      <c r="B1307" s="17"/>
      <c r="C1307" s="18"/>
      <c r="D1307" s="19"/>
      <c r="E1307" s="19"/>
      <c r="F1307" s="19"/>
      <c r="G1307" s="19"/>
      <c r="H1307" s="19"/>
      <c r="I1307" s="17"/>
      <c r="J1307" s="17"/>
      <c r="K1307" s="17"/>
      <c r="L1307" s="17"/>
      <c r="M1307" s="17"/>
      <c r="N1307" s="17"/>
    </row>
    <row r="1308" spans="2:14" s="14" customFormat="1" hidden="1">
      <c r="B1308" s="17"/>
      <c r="C1308" s="18"/>
      <c r="D1308" s="19"/>
      <c r="E1308" s="19"/>
      <c r="F1308" s="19"/>
      <c r="G1308" s="19"/>
      <c r="H1308" s="19"/>
      <c r="I1308" s="17"/>
      <c r="J1308" s="17"/>
      <c r="K1308" s="17"/>
      <c r="L1308" s="17"/>
      <c r="M1308" s="17"/>
      <c r="N1308" s="17"/>
    </row>
    <row r="1309" spans="2:14" s="14" customFormat="1" hidden="1">
      <c r="B1309" s="17"/>
      <c r="C1309" s="18"/>
      <c r="D1309" s="19"/>
      <c r="E1309" s="19"/>
      <c r="F1309" s="19"/>
      <c r="G1309" s="19"/>
      <c r="H1309" s="19"/>
      <c r="I1309" s="17"/>
      <c r="J1309" s="17"/>
      <c r="K1309" s="17"/>
      <c r="L1309" s="17"/>
      <c r="M1309" s="17"/>
      <c r="N1309" s="17"/>
    </row>
    <row r="1310" spans="2:14" s="14" customFormat="1" hidden="1">
      <c r="B1310" s="17"/>
      <c r="C1310" s="18"/>
      <c r="D1310" s="19"/>
      <c r="E1310" s="19"/>
      <c r="F1310" s="19"/>
      <c r="G1310" s="19"/>
      <c r="H1310" s="19"/>
      <c r="I1310" s="17"/>
      <c r="J1310" s="17"/>
      <c r="K1310" s="17"/>
      <c r="L1310" s="17"/>
      <c r="M1310" s="17"/>
      <c r="N1310" s="17"/>
    </row>
    <row r="1311" spans="2:14" s="14" customFormat="1" hidden="1">
      <c r="B1311" s="17"/>
      <c r="C1311" s="18"/>
      <c r="D1311" s="19"/>
      <c r="E1311" s="19"/>
      <c r="F1311" s="19"/>
      <c r="G1311" s="19"/>
      <c r="H1311" s="19"/>
      <c r="I1311" s="17"/>
      <c r="J1311" s="17"/>
      <c r="K1311" s="17"/>
      <c r="L1311" s="17"/>
      <c r="M1311" s="17"/>
      <c r="N1311" s="17"/>
    </row>
    <row r="1312" spans="2:14" s="14" customFormat="1" hidden="1">
      <c r="B1312" s="17"/>
      <c r="C1312" s="18"/>
      <c r="D1312" s="19"/>
      <c r="E1312" s="19"/>
      <c r="F1312" s="19"/>
      <c r="G1312" s="19"/>
      <c r="H1312" s="19"/>
      <c r="I1312" s="17"/>
      <c r="J1312" s="17"/>
      <c r="K1312" s="17"/>
      <c r="L1312" s="17"/>
      <c r="M1312" s="17"/>
      <c r="N1312" s="17"/>
    </row>
    <row r="1313" spans="2:14" s="14" customFormat="1" hidden="1">
      <c r="B1313" s="17"/>
      <c r="C1313" s="18"/>
      <c r="D1313" s="19"/>
      <c r="E1313" s="19"/>
      <c r="F1313" s="19"/>
      <c r="G1313" s="19"/>
      <c r="H1313" s="19"/>
      <c r="I1313" s="17"/>
      <c r="J1313" s="17"/>
      <c r="K1313" s="17"/>
      <c r="L1313" s="17"/>
      <c r="M1313" s="17"/>
      <c r="N1313" s="17"/>
    </row>
    <row r="1314" spans="2:14" s="14" customFormat="1" hidden="1">
      <c r="B1314" s="17"/>
      <c r="C1314" s="18"/>
      <c r="D1314" s="19"/>
      <c r="E1314" s="19"/>
      <c r="F1314" s="19"/>
      <c r="G1314" s="19"/>
      <c r="H1314" s="19"/>
      <c r="I1314" s="17"/>
      <c r="J1314" s="17"/>
      <c r="K1314" s="17"/>
      <c r="L1314" s="17"/>
      <c r="M1314" s="17"/>
      <c r="N1314" s="17"/>
    </row>
    <row r="1315" spans="2:14" s="14" customFormat="1" hidden="1">
      <c r="B1315" s="17"/>
      <c r="C1315" s="18"/>
      <c r="D1315" s="19"/>
      <c r="E1315" s="19"/>
      <c r="F1315" s="19"/>
      <c r="G1315" s="19"/>
      <c r="H1315" s="19"/>
      <c r="I1315" s="17"/>
      <c r="J1315" s="17"/>
      <c r="K1315" s="17"/>
      <c r="L1315" s="17"/>
      <c r="M1315" s="17"/>
      <c r="N1315" s="17"/>
    </row>
    <row r="1316" spans="2:14" s="14" customFormat="1" hidden="1">
      <c r="B1316" s="17"/>
      <c r="C1316" s="18"/>
      <c r="D1316" s="19"/>
      <c r="E1316" s="19"/>
      <c r="F1316" s="19"/>
      <c r="G1316" s="19"/>
      <c r="H1316" s="19"/>
      <c r="I1316" s="17"/>
      <c r="J1316" s="17"/>
      <c r="K1316" s="17"/>
      <c r="L1316" s="17"/>
      <c r="M1316" s="17"/>
      <c r="N1316" s="17"/>
    </row>
    <row r="1317" spans="2:14" s="14" customFormat="1" hidden="1">
      <c r="B1317" s="17"/>
      <c r="C1317" s="18"/>
      <c r="D1317" s="19"/>
      <c r="E1317" s="19"/>
      <c r="F1317" s="19"/>
      <c r="G1317" s="19"/>
      <c r="H1317" s="19"/>
      <c r="I1317" s="17"/>
      <c r="J1317" s="17"/>
      <c r="K1317" s="17"/>
      <c r="L1317" s="17"/>
      <c r="M1317" s="17"/>
      <c r="N1317" s="17"/>
    </row>
    <row r="1318" spans="2:14" s="14" customFormat="1" hidden="1">
      <c r="B1318" s="17"/>
      <c r="C1318" s="18"/>
      <c r="D1318" s="19"/>
      <c r="E1318" s="19"/>
      <c r="F1318" s="19"/>
      <c r="G1318" s="19"/>
      <c r="H1318" s="19"/>
      <c r="I1318" s="17"/>
      <c r="J1318" s="17"/>
      <c r="K1318" s="17"/>
      <c r="L1318" s="17"/>
      <c r="M1318" s="17"/>
      <c r="N1318" s="17"/>
    </row>
    <row r="1319" spans="2:14" s="14" customFormat="1" hidden="1">
      <c r="B1319" s="17"/>
      <c r="C1319" s="18"/>
      <c r="D1319" s="19"/>
      <c r="E1319" s="19"/>
      <c r="F1319" s="19"/>
      <c r="G1319" s="19"/>
      <c r="H1319" s="19"/>
      <c r="I1319" s="17"/>
      <c r="J1319" s="17"/>
      <c r="K1319" s="17"/>
      <c r="L1319" s="17"/>
      <c r="M1319" s="17"/>
      <c r="N1319" s="17"/>
    </row>
    <row r="1320" spans="2:14" s="14" customFormat="1" hidden="1">
      <c r="B1320" s="17"/>
      <c r="C1320" s="18"/>
      <c r="D1320" s="19"/>
      <c r="E1320" s="19"/>
      <c r="F1320" s="19"/>
      <c r="G1320" s="19"/>
      <c r="H1320" s="19"/>
      <c r="I1320" s="17"/>
      <c r="J1320" s="17"/>
      <c r="K1320" s="17"/>
      <c r="L1320" s="17"/>
      <c r="M1320" s="17"/>
      <c r="N1320" s="17"/>
    </row>
    <row r="1321" spans="2:14" s="14" customFormat="1" hidden="1">
      <c r="B1321" s="17"/>
      <c r="C1321" s="18"/>
      <c r="D1321" s="19"/>
      <c r="E1321" s="19"/>
      <c r="F1321" s="19"/>
      <c r="G1321" s="19"/>
      <c r="H1321" s="19"/>
      <c r="I1321" s="17"/>
      <c r="J1321" s="17"/>
      <c r="K1321" s="17"/>
      <c r="L1321" s="17"/>
      <c r="M1321" s="17"/>
      <c r="N1321" s="17"/>
    </row>
    <row r="1322" spans="2:14" s="14" customFormat="1" hidden="1">
      <c r="B1322" s="17"/>
      <c r="C1322" s="18"/>
      <c r="D1322" s="19"/>
      <c r="E1322" s="19"/>
      <c r="F1322" s="19"/>
      <c r="G1322" s="19"/>
      <c r="H1322" s="19"/>
      <c r="I1322" s="17"/>
      <c r="J1322" s="17"/>
      <c r="K1322" s="17"/>
      <c r="L1322" s="17"/>
      <c r="M1322" s="17"/>
      <c r="N1322" s="17"/>
    </row>
    <row r="1323" spans="2:14" s="14" customFormat="1" hidden="1">
      <c r="B1323" s="17"/>
      <c r="C1323" s="18"/>
      <c r="D1323" s="19"/>
      <c r="E1323" s="19"/>
      <c r="F1323" s="19"/>
      <c r="G1323" s="19"/>
      <c r="H1323" s="19"/>
      <c r="I1323" s="17"/>
      <c r="J1323" s="17"/>
      <c r="K1323" s="17"/>
      <c r="L1323" s="17"/>
      <c r="M1323" s="17"/>
      <c r="N1323" s="17"/>
    </row>
    <row r="1324" spans="2:14" s="14" customFormat="1" hidden="1">
      <c r="B1324" s="17"/>
      <c r="C1324" s="18"/>
      <c r="D1324" s="19"/>
      <c r="E1324" s="19"/>
      <c r="F1324" s="19"/>
      <c r="G1324" s="19"/>
      <c r="H1324" s="19"/>
      <c r="I1324" s="17"/>
      <c r="J1324" s="17"/>
      <c r="K1324" s="17"/>
      <c r="L1324" s="17"/>
      <c r="M1324" s="17"/>
      <c r="N1324" s="17"/>
    </row>
    <row r="1325" spans="2:14" s="14" customFormat="1" hidden="1">
      <c r="B1325" s="17"/>
      <c r="C1325" s="18"/>
      <c r="D1325" s="19"/>
      <c r="E1325" s="19"/>
      <c r="F1325" s="19"/>
      <c r="G1325" s="19"/>
      <c r="H1325" s="19"/>
      <c r="I1325" s="17"/>
      <c r="J1325" s="17"/>
      <c r="K1325" s="17"/>
      <c r="L1325" s="17"/>
      <c r="M1325" s="17"/>
      <c r="N1325" s="17"/>
    </row>
    <row r="1326" spans="2:14" s="14" customFormat="1" hidden="1">
      <c r="B1326" s="17"/>
      <c r="C1326" s="18"/>
      <c r="D1326" s="19"/>
      <c r="E1326" s="19"/>
      <c r="F1326" s="19"/>
      <c r="G1326" s="19"/>
      <c r="H1326" s="19"/>
      <c r="I1326" s="17"/>
      <c r="J1326" s="17"/>
      <c r="K1326" s="17"/>
      <c r="L1326" s="17"/>
      <c r="M1326" s="17"/>
      <c r="N1326" s="17"/>
    </row>
    <row r="1327" spans="2:14" s="14" customFormat="1" hidden="1">
      <c r="B1327" s="17"/>
      <c r="C1327" s="18"/>
      <c r="D1327" s="19"/>
      <c r="E1327" s="19"/>
      <c r="F1327" s="19"/>
      <c r="G1327" s="19"/>
      <c r="H1327" s="19"/>
      <c r="I1327" s="17"/>
      <c r="J1327" s="17"/>
      <c r="K1327" s="17"/>
      <c r="L1327" s="17"/>
      <c r="M1327" s="17"/>
      <c r="N1327" s="17"/>
    </row>
    <row r="1328" spans="2:14" s="14" customFormat="1" hidden="1">
      <c r="B1328" s="17"/>
      <c r="C1328" s="18"/>
      <c r="D1328" s="19"/>
      <c r="E1328" s="19"/>
      <c r="F1328" s="19"/>
      <c r="G1328" s="19"/>
      <c r="H1328" s="19"/>
      <c r="I1328" s="17"/>
      <c r="J1328" s="17"/>
      <c r="K1328" s="17"/>
      <c r="L1328" s="17"/>
      <c r="M1328" s="17"/>
      <c r="N1328" s="17"/>
    </row>
    <row r="1329" spans="2:14" s="14" customFormat="1" hidden="1">
      <c r="B1329" s="17"/>
      <c r="C1329" s="18"/>
      <c r="D1329" s="19"/>
      <c r="E1329" s="19"/>
      <c r="F1329" s="19"/>
      <c r="G1329" s="19"/>
      <c r="H1329" s="19"/>
      <c r="I1329" s="17"/>
      <c r="J1329" s="17"/>
      <c r="K1329" s="17"/>
      <c r="L1329" s="17"/>
      <c r="M1329" s="17"/>
      <c r="N1329" s="17"/>
    </row>
    <row r="1330" spans="2:14" s="14" customFormat="1" hidden="1">
      <c r="B1330" s="17"/>
      <c r="C1330" s="18"/>
      <c r="D1330" s="19"/>
      <c r="E1330" s="19"/>
      <c r="F1330" s="19"/>
      <c r="G1330" s="19"/>
      <c r="H1330" s="19"/>
      <c r="I1330" s="17"/>
      <c r="J1330" s="17"/>
      <c r="K1330" s="17"/>
      <c r="L1330" s="17"/>
      <c r="M1330" s="17"/>
      <c r="N1330" s="17"/>
    </row>
    <row r="1331" spans="2:14" s="14" customFormat="1" hidden="1">
      <c r="B1331" s="17"/>
      <c r="C1331" s="18"/>
      <c r="D1331" s="19"/>
      <c r="E1331" s="19"/>
      <c r="F1331" s="19"/>
      <c r="G1331" s="19"/>
      <c r="H1331" s="19"/>
      <c r="I1331" s="17"/>
      <c r="J1331" s="17"/>
      <c r="K1331" s="17"/>
      <c r="L1331" s="17"/>
      <c r="M1331" s="17"/>
      <c r="N1331" s="17"/>
    </row>
    <row r="1332" spans="2:14" s="14" customFormat="1" hidden="1">
      <c r="B1332" s="17"/>
      <c r="C1332" s="18"/>
      <c r="D1332" s="19"/>
      <c r="E1332" s="19"/>
      <c r="F1332" s="19"/>
      <c r="G1332" s="19"/>
      <c r="H1332" s="19"/>
      <c r="I1332" s="17"/>
      <c r="J1332" s="17"/>
      <c r="K1332" s="17"/>
      <c r="L1332" s="17"/>
      <c r="M1332" s="17"/>
      <c r="N1332" s="17"/>
    </row>
    <row r="1333" spans="2:14" s="14" customFormat="1" hidden="1">
      <c r="B1333" s="17"/>
      <c r="C1333" s="18"/>
      <c r="D1333" s="19"/>
      <c r="E1333" s="19"/>
      <c r="F1333" s="19"/>
      <c r="G1333" s="19"/>
      <c r="H1333" s="19"/>
      <c r="I1333" s="17"/>
      <c r="J1333" s="17"/>
      <c r="K1333" s="17"/>
      <c r="L1333" s="17"/>
      <c r="M1333" s="17"/>
      <c r="N1333" s="17"/>
    </row>
    <row r="1334" spans="2:14" s="14" customFormat="1" hidden="1">
      <c r="B1334" s="17"/>
      <c r="C1334" s="18"/>
      <c r="D1334" s="19"/>
      <c r="E1334" s="19"/>
      <c r="F1334" s="19"/>
      <c r="G1334" s="19"/>
      <c r="H1334" s="19"/>
      <c r="I1334" s="17"/>
      <c r="J1334" s="17"/>
      <c r="K1334" s="17"/>
      <c r="L1334" s="17"/>
      <c r="M1334" s="17"/>
      <c r="N1334" s="17"/>
    </row>
    <row r="1335" spans="2:14" s="14" customFormat="1" hidden="1">
      <c r="B1335" s="17"/>
      <c r="C1335" s="18"/>
      <c r="D1335" s="19"/>
      <c r="E1335" s="19"/>
      <c r="F1335" s="19"/>
      <c r="G1335" s="19"/>
      <c r="H1335" s="19"/>
      <c r="I1335" s="17"/>
      <c r="J1335" s="17"/>
      <c r="K1335" s="17"/>
      <c r="L1335" s="17"/>
      <c r="M1335" s="17"/>
      <c r="N1335" s="17"/>
    </row>
    <row r="1336" spans="2:14" s="14" customFormat="1" hidden="1">
      <c r="B1336" s="17"/>
      <c r="C1336" s="18"/>
      <c r="D1336" s="19"/>
      <c r="E1336" s="19"/>
      <c r="F1336" s="19"/>
      <c r="G1336" s="19"/>
      <c r="H1336" s="19"/>
      <c r="I1336" s="17"/>
      <c r="J1336" s="17"/>
      <c r="K1336" s="17"/>
      <c r="L1336" s="17"/>
      <c r="M1336" s="17"/>
      <c r="N1336" s="17"/>
    </row>
    <row r="1337" spans="2:14" s="14" customFormat="1" hidden="1">
      <c r="B1337" s="17"/>
      <c r="C1337" s="18"/>
      <c r="D1337" s="19"/>
      <c r="E1337" s="19"/>
      <c r="F1337" s="19"/>
      <c r="G1337" s="19"/>
      <c r="H1337" s="19"/>
      <c r="I1337" s="17"/>
      <c r="J1337" s="17"/>
      <c r="K1337" s="17"/>
      <c r="L1337" s="17"/>
      <c r="M1337" s="17"/>
      <c r="N1337" s="17"/>
    </row>
    <row r="1338" spans="2:14" s="14" customFormat="1" hidden="1">
      <c r="B1338" s="17"/>
      <c r="C1338" s="18"/>
      <c r="D1338" s="19"/>
      <c r="E1338" s="19"/>
      <c r="F1338" s="19"/>
      <c r="G1338" s="19"/>
      <c r="H1338" s="19"/>
      <c r="I1338" s="17"/>
      <c r="J1338" s="17"/>
      <c r="K1338" s="17"/>
      <c r="L1338" s="17"/>
      <c r="M1338" s="17"/>
      <c r="N1338" s="17"/>
    </row>
    <row r="1339" spans="2:14" s="14" customFormat="1" hidden="1">
      <c r="B1339" s="17"/>
      <c r="C1339" s="18"/>
      <c r="D1339" s="19"/>
      <c r="E1339" s="19"/>
      <c r="F1339" s="19"/>
      <c r="G1339" s="19"/>
      <c r="H1339" s="19"/>
      <c r="I1339" s="17"/>
      <c r="J1339" s="17"/>
      <c r="K1339" s="17"/>
      <c r="L1339" s="17"/>
      <c r="M1339" s="17"/>
      <c r="N1339" s="17"/>
    </row>
    <row r="1340" spans="2:14" s="14" customFormat="1" hidden="1">
      <c r="B1340" s="17"/>
      <c r="C1340" s="18"/>
      <c r="D1340" s="19"/>
      <c r="E1340" s="19"/>
      <c r="F1340" s="19"/>
      <c r="G1340" s="19"/>
      <c r="H1340" s="19"/>
      <c r="I1340" s="17"/>
      <c r="J1340" s="17"/>
      <c r="K1340" s="17"/>
      <c r="L1340" s="17"/>
      <c r="M1340" s="17"/>
      <c r="N1340" s="17"/>
    </row>
    <row r="1341" spans="2:14" s="14" customFormat="1" hidden="1">
      <c r="B1341" s="17"/>
      <c r="C1341" s="18"/>
      <c r="D1341" s="19"/>
      <c r="E1341" s="19"/>
      <c r="F1341" s="19"/>
      <c r="G1341" s="19"/>
      <c r="H1341" s="19"/>
      <c r="I1341" s="17"/>
      <c r="J1341" s="17"/>
      <c r="K1341" s="17"/>
      <c r="L1341" s="17"/>
      <c r="M1341" s="17"/>
      <c r="N1341" s="17"/>
    </row>
    <row r="1342" spans="2:14" s="14" customFormat="1" hidden="1">
      <c r="B1342" s="17"/>
      <c r="C1342" s="18"/>
      <c r="D1342" s="19"/>
      <c r="E1342" s="19"/>
      <c r="F1342" s="19"/>
      <c r="G1342" s="19"/>
      <c r="H1342" s="19"/>
      <c r="I1342" s="17"/>
      <c r="J1342" s="17"/>
      <c r="K1342" s="17"/>
      <c r="L1342" s="17"/>
      <c r="M1342" s="17"/>
      <c r="N1342" s="17"/>
    </row>
    <row r="1343" spans="2:14" s="14" customFormat="1" hidden="1">
      <c r="B1343" s="17"/>
      <c r="C1343" s="18"/>
      <c r="D1343" s="19"/>
      <c r="E1343" s="19"/>
      <c r="F1343" s="19"/>
      <c r="G1343" s="19"/>
      <c r="H1343" s="19"/>
      <c r="I1343" s="17"/>
      <c r="J1343" s="17"/>
      <c r="K1343" s="17"/>
      <c r="L1343" s="17"/>
      <c r="M1343" s="17"/>
      <c r="N1343" s="17"/>
    </row>
    <row r="1344" spans="2:14" s="14" customFormat="1" hidden="1">
      <c r="B1344" s="17"/>
      <c r="C1344" s="18"/>
      <c r="D1344" s="19"/>
      <c r="E1344" s="19"/>
      <c r="F1344" s="19"/>
      <c r="G1344" s="19"/>
      <c r="H1344" s="19"/>
      <c r="I1344" s="17"/>
      <c r="J1344" s="17"/>
      <c r="K1344" s="17"/>
      <c r="L1344" s="17"/>
      <c r="M1344" s="17"/>
      <c r="N1344" s="17"/>
    </row>
    <row r="1345" spans="2:14" s="14" customFormat="1" hidden="1">
      <c r="B1345" s="17"/>
      <c r="C1345" s="18"/>
      <c r="D1345" s="19"/>
      <c r="E1345" s="19"/>
      <c r="F1345" s="19"/>
      <c r="G1345" s="19"/>
      <c r="H1345" s="19"/>
      <c r="I1345" s="17"/>
      <c r="J1345" s="17"/>
      <c r="K1345" s="17"/>
      <c r="L1345" s="17"/>
      <c r="M1345" s="17"/>
      <c r="N1345" s="17"/>
    </row>
    <row r="1346" spans="2:14" s="14" customFormat="1" hidden="1">
      <c r="B1346" s="17"/>
      <c r="C1346" s="18"/>
      <c r="D1346" s="19"/>
      <c r="E1346" s="19"/>
      <c r="F1346" s="19"/>
      <c r="G1346" s="19"/>
      <c r="H1346" s="19"/>
      <c r="I1346" s="17"/>
      <c r="J1346" s="17"/>
      <c r="K1346" s="17"/>
      <c r="L1346" s="17"/>
      <c r="M1346" s="17"/>
      <c r="N1346" s="17"/>
    </row>
    <row r="1347" spans="2:14" s="14" customFormat="1" hidden="1">
      <c r="B1347" s="17"/>
      <c r="C1347" s="18"/>
      <c r="D1347" s="19"/>
      <c r="E1347" s="19"/>
      <c r="F1347" s="19"/>
      <c r="G1347" s="19"/>
      <c r="H1347" s="19"/>
      <c r="I1347" s="17"/>
      <c r="J1347" s="17"/>
      <c r="K1347" s="17"/>
      <c r="L1347" s="17"/>
      <c r="M1347" s="17"/>
      <c r="N1347" s="17"/>
    </row>
    <row r="1348" spans="2:14" s="14" customFormat="1" hidden="1">
      <c r="B1348" s="17"/>
      <c r="C1348" s="18"/>
      <c r="D1348" s="19"/>
      <c r="E1348" s="19"/>
      <c r="F1348" s="19"/>
      <c r="G1348" s="19"/>
      <c r="H1348" s="19"/>
      <c r="I1348" s="17"/>
      <c r="J1348" s="17"/>
      <c r="K1348" s="17"/>
      <c r="L1348" s="17"/>
      <c r="M1348" s="17"/>
      <c r="N1348" s="17"/>
    </row>
    <row r="1349" spans="2:14" s="14" customFormat="1" hidden="1">
      <c r="B1349" s="17"/>
      <c r="C1349" s="18"/>
      <c r="D1349" s="19"/>
      <c r="E1349" s="19"/>
      <c r="F1349" s="19"/>
      <c r="G1349" s="19"/>
      <c r="H1349" s="19"/>
      <c r="I1349" s="17"/>
      <c r="J1349" s="17"/>
      <c r="K1349" s="17"/>
      <c r="L1349" s="17"/>
      <c r="M1349" s="17"/>
      <c r="N1349" s="17"/>
    </row>
    <row r="1350" spans="2:14" s="14" customFormat="1" hidden="1">
      <c r="B1350" s="17"/>
      <c r="C1350" s="18"/>
      <c r="D1350" s="19"/>
      <c r="E1350" s="19"/>
      <c r="F1350" s="19"/>
      <c r="G1350" s="19"/>
      <c r="H1350" s="19"/>
      <c r="I1350" s="17"/>
      <c r="J1350" s="17"/>
      <c r="K1350" s="17"/>
      <c r="L1350" s="17"/>
      <c r="M1350" s="17"/>
      <c r="N1350" s="17"/>
    </row>
    <row r="1351" spans="2:14" s="14" customFormat="1" hidden="1">
      <c r="B1351" s="17"/>
      <c r="C1351" s="18"/>
      <c r="D1351" s="19"/>
      <c r="E1351" s="19"/>
      <c r="F1351" s="19"/>
      <c r="G1351" s="19"/>
      <c r="H1351" s="19"/>
      <c r="I1351" s="17"/>
      <c r="J1351" s="17"/>
      <c r="K1351" s="17"/>
      <c r="L1351" s="17"/>
      <c r="M1351" s="17"/>
      <c r="N1351" s="17"/>
    </row>
    <row r="1352" spans="2:14" s="14" customFormat="1" hidden="1">
      <c r="B1352" s="17"/>
      <c r="C1352" s="18"/>
      <c r="D1352" s="19"/>
      <c r="E1352" s="19"/>
      <c r="F1352" s="19"/>
      <c r="G1352" s="19"/>
      <c r="H1352" s="19"/>
      <c r="I1352" s="17"/>
      <c r="J1352" s="17"/>
      <c r="K1352" s="17"/>
      <c r="L1352" s="17"/>
      <c r="M1352" s="17"/>
      <c r="N1352" s="17"/>
    </row>
    <row r="1353" spans="2:14" s="14" customFormat="1" hidden="1">
      <c r="B1353" s="17"/>
      <c r="C1353" s="18"/>
      <c r="D1353" s="19"/>
      <c r="E1353" s="19"/>
      <c r="F1353" s="19"/>
      <c r="G1353" s="19"/>
      <c r="H1353" s="19"/>
      <c r="I1353" s="17"/>
      <c r="J1353" s="17"/>
      <c r="K1353" s="17"/>
      <c r="L1353" s="17"/>
      <c r="M1353" s="17"/>
      <c r="N1353" s="17"/>
    </row>
    <row r="1354" spans="2:14" s="14" customFormat="1" hidden="1">
      <c r="B1354" s="17"/>
      <c r="C1354" s="18"/>
      <c r="D1354" s="19"/>
      <c r="E1354" s="19"/>
      <c r="F1354" s="19"/>
      <c r="G1354" s="19"/>
      <c r="H1354" s="19"/>
      <c r="I1354" s="17"/>
      <c r="J1354" s="17"/>
      <c r="K1354" s="17"/>
      <c r="L1354" s="17"/>
      <c r="M1354" s="17"/>
      <c r="N1354" s="17"/>
    </row>
    <row r="1355" spans="2:14" s="14" customFormat="1" hidden="1">
      <c r="B1355" s="17"/>
      <c r="C1355" s="18"/>
      <c r="D1355" s="19"/>
      <c r="E1355" s="19"/>
      <c r="F1355" s="19"/>
      <c r="G1355" s="19"/>
      <c r="H1355" s="19"/>
      <c r="I1355" s="17"/>
      <c r="J1355" s="17"/>
      <c r="K1355" s="17"/>
      <c r="L1355" s="17"/>
      <c r="M1355" s="17"/>
      <c r="N1355" s="17"/>
    </row>
    <row r="1356" spans="2:14" s="14" customFormat="1" hidden="1">
      <c r="B1356" s="17"/>
      <c r="C1356" s="18"/>
      <c r="D1356" s="19"/>
      <c r="E1356" s="19"/>
      <c r="F1356" s="19"/>
      <c r="G1356" s="19"/>
      <c r="H1356" s="19"/>
      <c r="I1356" s="17"/>
      <c r="J1356" s="17"/>
      <c r="K1356" s="17"/>
      <c r="L1356" s="17"/>
      <c r="M1356" s="17"/>
      <c r="N1356" s="17"/>
    </row>
    <row r="1357" spans="2:14" s="14" customFormat="1" hidden="1">
      <c r="B1357" s="17"/>
      <c r="C1357" s="18"/>
      <c r="D1357" s="19"/>
      <c r="E1357" s="19"/>
      <c r="F1357" s="19"/>
      <c r="G1357" s="19"/>
      <c r="H1357" s="19"/>
      <c r="I1357" s="17"/>
      <c r="J1357" s="17"/>
      <c r="K1357" s="17"/>
      <c r="L1357" s="17"/>
      <c r="M1357" s="17"/>
      <c r="N1357" s="17"/>
    </row>
    <row r="1358" spans="2:14" s="14" customFormat="1" hidden="1">
      <c r="B1358" s="17"/>
      <c r="C1358" s="18"/>
      <c r="D1358" s="19"/>
      <c r="E1358" s="19"/>
      <c r="F1358" s="19"/>
      <c r="G1358" s="19"/>
      <c r="H1358" s="19"/>
      <c r="I1358" s="17"/>
      <c r="J1358" s="17"/>
      <c r="K1358" s="17"/>
      <c r="L1358" s="17"/>
      <c r="M1358" s="17"/>
      <c r="N1358" s="17"/>
    </row>
    <row r="1359" spans="2:14" s="14" customFormat="1" hidden="1">
      <c r="B1359" s="17"/>
      <c r="C1359" s="18"/>
      <c r="D1359" s="19"/>
      <c r="E1359" s="19"/>
      <c r="F1359" s="19"/>
      <c r="G1359" s="19"/>
      <c r="H1359" s="19"/>
      <c r="I1359" s="17"/>
      <c r="J1359" s="17"/>
      <c r="K1359" s="17"/>
      <c r="L1359" s="17"/>
      <c r="M1359" s="17"/>
      <c r="N1359" s="17"/>
    </row>
    <row r="1360" spans="2:14" s="14" customFormat="1" hidden="1">
      <c r="B1360" s="17"/>
      <c r="C1360" s="18"/>
      <c r="D1360" s="19"/>
      <c r="E1360" s="19"/>
      <c r="F1360" s="19"/>
      <c r="G1360" s="19"/>
      <c r="H1360" s="19"/>
      <c r="I1360" s="17"/>
      <c r="J1360" s="17"/>
      <c r="K1360" s="17"/>
      <c r="L1360" s="17"/>
      <c r="M1360" s="17"/>
      <c r="N1360" s="17"/>
    </row>
    <row r="1361" spans="2:14" s="14" customFormat="1" hidden="1">
      <c r="B1361" s="17"/>
      <c r="C1361" s="18"/>
      <c r="D1361" s="19"/>
      <c r="E1361" s="19"/>
      <c r="F1361" s="19"/>
      <c r="G1361" s="19"/>
      <c r="H1361" s="19"/>
      <c r="I1361" s="17"/>
      <c r="J1361" s="17"/>
      <c r="K1361" s="17"/>
      <c r="L1361" s="17"/>
      <c r="M1361" s="17"/>
      <c r="N1361" s="17"/>
    </row>
    <row r="1362" spans="2:14" s="14" customFormat="1" hidden="1">
      <c r="B1362" s="17"/>
      <c r="C1362" s="18"/>
      <c r="D1362" s="19"/>
      <c r="E1362" s="19"/>
      <c r="F1362" s="19"/>
      <c r="G1362" s="19"/>
      <c r="H1362" s="19"/>
      <c r="I1362" s="17"/>
      <c r="J1362" s="17"/>
      <c r="K1362" s="17"/>
      <c r="L1362" s="17"/>
      <c r="M1362" s="17"/>
      <c r="N1362" s="17"/>
    </row>
    <row r="1363" spans="2:14" s="14" customFormat="1" hidden="1">
      <c r="B1363" s="17"/>
      <c r="C1363" s="18"/>
      <c r="D1363" s="19"/>
      <c r="E1363" s="19"/>
      <c r="F1363" s="19"/>
      <c r="G1363" s="19"/>
      <c r="H1363" s="19"/>
      <c r="I1363" s="17"/>
      <c r="J1363" s="17"/>
      <c r="K1363" s="17"/>
      <c r="L1363" s="17"/>
      <c r="M1363" s="17"/>
      <c r="N1363" s="17"/>
    </row>
    <row r="1364" spans="2:14" s="14" customFormat="1" hidden="1">
      <c r="B1364" s="17"/>
      <c r="C1364" s="18"/>
      <c r="D1364" s="19"/>
      <c r="E1364" s="19"/>
      <c r="F1364" s="19"/>
      <c r="G1364" s="19"/>
      <c r="H1364" s="19"/>
      <c r="I1364" s="17"/>
      <c r="J1364" s="17"/>
      <c r="K1364" s="17"/>
      <c r="L1364" s="17"/>
      <c r="M1364" s="17"/>
      <c r="N1364" s="17"/>
    </row>
    <row r="1365" spans="2:14" s="14" customFormat="1" hidden="1">
      <c r="B1365" s="17"/>
      <c r="C1365" s="18"/>
      <c r="D1365" s="19"/>
      <c r="E1365" s="19"/>
      <c r="F1365" s="19"/>
      <c r="G1365" s="19"/>
      <c r="H1365" s="19"/>
      <c r="I1365" s="17"/>
      <c r="J1365" s="17"/>
      <c r="K1365" s="17"/>
      <c r="L1365" s="17"/>
      <c r="M1365" s="17"/>
      <c r="N1365" s="17"/>
    </row>
    <row r="1366" spans="2:14" s="14" customFormat="1" hidden="1">
      <c r="B1366" s="17"/>
      <c r="C1366" s="18"/>
      <c r="D1366" s="19"/>
      <c r="E1366" s="19"/>
      <c r="F1366" s="19"/>
      <c r="G1366" s="19"/>
      <c r="H1366" s="19"/>
      <c r="I1366" s="17"/>
      <c r="J1366" s="17"/>
      <c r="K1366" s="17"/>
      <c r="L1366" s="17"/>
      <c r="M1366" s="17"/>
      <c r="N1366" s="17"/>
    </row>
    <row r="1367" spans="2:14" s="14" customFormat="1" hidden="1">
      <c r="B1367" s="17"/>
      <c r="C1367" s="18"/>
      <c r="D1367" s="19"/>
      <c r="E1367" s="19"/>
      <c r="F1367" s="19"/>
      <c r="G1367" s="19"/>
      <c r="H1367" s="19"/>
      <c r="I1367" s="17"/>
      <c r="J1367" s="17"/>
      <c r="K1367" s="17"/>
      <c r="L1367" s="17"/>
      <c r="M1367" s="17"/>
      <c r="N1367" s="17"/>
    </row>
    <row r="1368" spans="2:14" s="14" customFormat="1" hidden="1">
      <c r="B1368" s="17"/>
      <c r="C1368" s="18"/>
      <c r="D1368" s="19"/>
      <c r="E1368" s="19"/>
      <c r="F1368" s="19"/>
      <c r="G1368" s="19"/>
      <c r="H1368" s="19"/>
      <c r="I1368" s="17"/>
      <c r="J1368" s="17"/>
      <c r="K1368" s="17"/>
      <c r="L1368" s="17"/>
      <c r="M1368" s="17"/>
      <c r="N1368" s="17"/>
    </row>
    <row r="1369" spans="2:14" s="14" customFormat="1" hidden="1">
      <c r="B1369" s="17"/>
      <c r="C1369" s="18"/>
      <c r="D1369" s="19"/>
      <c r="E1369" s="19"/>
      <c r="F1369" s="19"/>
      <c r="G1369" s="19"/>
      <c r="H1369" s="19"/>
      <c r="I1369" s="17"/>
      <c r="J1369" s="17"/>
      <c r="K1369" s="17"/>
      <c r="L1369" s="17"/>
      <c r="M1369" s="17"/>
      <c r="N1369" s="17"/>
    </row>
    <row r="1370" spans="2:14" s="14" customFormat="1" hidden="1">
      <c r="B1370" s="17"/>
      <c r="C1370" s="18"/>
      <c r="D1370" s="19"/>
      <c r="E1370" s="19"/>
      <c r="F1370" s="19"/>
      <c r="G1370" s="19"/>
      <c r="H1370" s="19"/>
      <c r="I1370" s="17"/>
      <c r="J1370" s="17"/>
      <c r="K1370" s="17"/>
      <c r="L1370" s="17"/>
      <c r="M1370" s="17"/>
      <c r="N1370" s="17"/>
    </row>
    <row r="1371" spans="2:14" s="14" customFormat="1" hidden="1">
      <c r="B1371" s="17"/>
      <c r="C1371" s="18"/>
      <c r="D1371" s="19"/>
      <c r="E1371" s="19"/>
      <c r="F1371" s="19"/>
      <c r="G1371" s="19"/>
      <c r="H1371" s="19"/>
      <c r="I1371" s="17"/>
      <c r="J1371" s="17"/>
      <c r="K1371" s="17"/>
      <c r="L1371" s="17"/>
      <c r="M1371" s="17"/>
      <c r="N1371" s="17"/>
    </row>
    <row r="1372" spans="2:14" s="14" customFormat="1" hidden="1">
      <c r="B1372" s="17"/>
      <c r="C1372" s="18"/>
      <c r="D1372" s="19"/>
      <c r="E1372" s="19"/>
      <c r="F1372" s="19"/>
      <c r="G1372" s="19"/>
      <c r="H1372" s="19"/>
      <c r="I1372" s="17"/>
      <c r="J1372" s="17"/>
      <c r="K1372" s="17"/>
      <c r="L1372" s="17"/>
      <c r="M1372" s="17"/>
      <c r="N1372" s="17"/>
    </row>
    <row r="1373" spans="2:14" s="14" customFormat="1" hidden="1">
      <c r="B1373" s="17"/>
      <c r="C1373" s="18"/>
      <c r="D1373" s="19"/>
      <c r="E1373" s="19"/>
      <c r="F1373" s="19"/>
      <c r="G1373" s="19"/>
      <c r="H1373" s="19"/>
      <c r="I1373" s="17"/>
      <c r="J1373" s="17"/>
      <c r="K1373" s="17"/>
      <c r="L1373" s="17"/>
      <c r="M1373" s="17"/>
      <c r="N1373" s="17"/>
    </row>
    <row r="1374" spans="2:14" s="14" customFormat="1" hidden="1">
      <c r="B1374" s="17"/>
      <c r="C1374" s="18"/>
      <c r="D1374" s="19"/>
      <c r="E1374" s="19"/>
      <c r="F1374" s="19"/>
      <c r="G1374" s="19"/>
      <c r="H1374" s="19"/>
      <c r="I1374" s="17"/>
      <c r="J1374" s="17"/>
      <c r="K1374" s="17"/>
      <c r="L1374" s="17"/>
      <c r="M1374" s="17"/>
      <c r="N1374" s="17"/>
    </row>
    <row r="1375" spans="2:14" s="14" customFormat="1" hidden="1">
      <c r="B1375" s="17"/>
      <c r="C1375" s="18"/>
      <c r="D1375" s="19"/>
      <c r="E1375" s="19"/>
      <c r="F1375" s="19"/>
      <c r="G1375" s="19"/>
      <c r="H1375" s="19"/>
      <c r="I1375" s="17"/>
      <c r="J1375" s="17"/>
      <c r="K1375" s="17"/>
      <c r="L1375" s="17"/>
      <c r="M1375" s="17"/>
      <c r="N1375" s="17"/>
    </row>
    <row r="1376" spans="2:14" s="14" customFormat="1" hidden="1">
      <c r="B1376" s="17"/>
      <c r="C1376" s="18"/>
      <c r="D1376" s="19"/>
      <c r="E1376" s="19"/>
      <c r="F1376" s="19"/>
      <c r="G1376" s="19"/>
      <c r="H1376" s="19"/>
      <c r="I1376" s="17"/>
      <c r="J1376" s="17"/>
      <c r="K1376" s="17"/>
      <c r="L1376" s="17"/>
      <c r="M1376" s="17"/>
      <c r="N1376" s="17"/>
    </row>
    <row r="1377" spans="2:14" s="14" customFormat="1" hidden="1">
      <c r="B1377" s="17"/>
      <c r="C1377" s="18"/>
      <c r="D1377" s="19"/>
      <c r="E1377" s="19"/>
      <c r="F1377" s="19"/>
      <c r="G1377" s="19"/>
      <c r="H1377" s="19"/>
      <c r="I1377" s="17"/>
      <c r="J1377" s="17"/>
      <c r="K1377" s="17"/>
      <c r="L1377" s="17"/>
      <c r="M1377" s="17"/>
      <c r="N1377" s="17"/>
    </row>
    <row r="1378" spans="2:14" s="14" customFormat="1" hidden="1">
      <c r="B1378" s="17"/>
      <c r="C1378" s="18"/>
      <c r="D1378" s="19"/>
      <c r="E1378" s="19"/>
      <c r="F1378" s="19"/>
      <c r="G1378" s="19"/>
      <c r="H1378" s="19"/>
      <c r="I1378" s="17"/>
      <c r="J1378" s="17"/>
      <c r="K1378" s="17"/>
      <c r="L1378" s="17"/>
      <c r="M1378" s="17"/>
      <c r="N1378" s="17"/>
    </row>
    <row r="1379" spans="2:14" s="14" customFormat="1" hidden="1">
      <c r="B1379" s="17"/>
      <c r="C1379" s="18"/>
      <c r="D1379" s="19"/>
      <c r="E1379" s="19"/>
      <c r="F1379" s="19"/>
      <c r="G1379" s="19"/>
      <c r="H1379" s="19"/>
      <c r="I1379" s="17"/>
      <c r="J1379" s="17"/>
      <c r="K1379" s="17"/>
      <c r="L1379" s="17"/>
      <c r="M1379" s="17"/>
      <c r="N1379" s="17"/>
    </row>
    <row r="1380" spans="2:14" s="14" customFormat="1" hidden="1">
      <c r="B1380" s="17"/>
      <c r="C1380" s="18"/>
      <c r="D1380" s="19"/>
      <c r="E1380" s="19"/>
      <c r="F1380" s="19"/>
      <c r="G1380" s="19"/>
      <c r="H1380" s="19"/>
      <c r="I1380" s="17"/>
      <c r="J1380" s="17"/>
      <c r="K1380" s="17"/>
      <c r="L1380" s="17"/>
      <c r="M1380" s="17"/>
      <c r="N1380" s="17"/>
    </row>
    <row r="1381" spans="2:14" s="14" customFormat="1" hidden="1">
      <c r="B1381" s="17"/>
      <c r="C1381" s="18"/>
      <c r="D1381" s="19"/>
      <c r="E1381" s="19"/>
      <c r="F1381" s="19"/>
      <c r="G1381" s="19"/>
      <c r="H1381" s="19"/>
      <c r="I1381" s="17"/>
      <c r="J1381" s="17"/>
      <c r="K1381" s="17"/>
      <c r="L1381" s="17"/>
      <c r="M1381" s="17"/>
      <c r="N1381" s="17"/>
    </row>
    <row r="1382" spans="2:14" s="14" customFormat="1" hidden="1">
      <c r="B1382" s="17"/>
      <c r="C1382" s="18"/>
      <c r="D1382" s="19"/>
      <c r="E1382" s="19"/>
      <c r="F1382" s="19"/>
      <c r="G1382" s="19"/>
      <c r="H1382" s="19"/>
      <c r="I1382" s="17"/>
      <c r="J1382" s="17"/>
      <c r="K1382" s="17"/>
      <c r="L1382" s="17"/>
      <c r="M1382" s="17"/>
      <c r="N1382" s="17"/>
    </row>
    <row r="1383" spans="2:14" s="14" customFormat="1" hidden="1">
      <c r="B1383" s="17"/>
      <c r="C1383" s="18"/>
      <c r="D1383" s="19"/>
      <c r="E1383" s="19"/>
      <c r="F1383" s="19"/>
      <c r="G1383" s="19"/>
      <c r="H1383" s="19"/>
      <c r="I1383" s="17"/>
      <c r="J1383" s="17"/>
      <c r="K1383" s="17"/>
      <c r="L1383" s="17"/>
      <c r="M1383" s="17"/>
      <c r="N1383" s="17"/>
    </row>
    <row r="1384" spans="2:14" s="14" customFormat="1" hidden="1">
      <c r="B1384" s="17"/>
      <c r="C1384" s="18"/>
      <c r="D1384" s="19"/>
      <c r="E1384" s="19"/>
      <c r="F1384" s="19"/>
      <c r="G1384" s="19"/>
      <c r="H1384" s="19"/>
      <c r="I1384" s="17"/>
      <c r="J1384" s="17"/>
      <c r="K1384" s="17"/>
      <c r="L1384" s="17"/>
      <c r="M1384" s="17"/>
      <c r="N1384" s="17"/>
    </row>
    <row r="1385" spans="2:14" s="14" customFormat="1" hidden="1">
      <c r="B1385" s="17"/>
      <c r="C1385" s="18"/>
      <c r="D1385" s="19"/>
      <c r="E1385" s="19"/>
      <c r="F1385" s="19"/>
      <c r="G1385" s="19"/>
      <c r="H1385" s="19"/>
      <c r="I1385" s="17"/>
      <c r="J1385" s="17"/>
      <c r="K1385" s="17"/>
      <c r="L1385" s="17"/>
      <c r="M1385" s="17"/>
      <c r="N1385" s="17"/>
    </row>
    <row r="1386" spans="2:14" s="14" customFormat="1" hidden="1">
      <c r="B1386" s="17"/>
      <c r="C1386" s="18"/>
      <c r="D1386" s="19"/>
      <c r="E1386" s="19"/>
      <c r="F1386" s="19"/>
      <c r="G1386" s="19"/>
      <c r="H1386" s="19"/>
      <c r="I1386" s="17"/>
      <c r="J1386" s="17"/>
      <c r="K1386" s="17"/>
      <c r="L1386" s="17"/>
      <c r="M1386" s="17"/>
      <c r="N1386" s="17"/>
    </row>
    <row r="1387" spans="2:14" s="14" customFormat="1" hidden="1">
      <c r="B1387" s="17"/>
      <c r="C1387" s="18"/>
      <c r="D1387" s="19"/>
      <c r="E1387" s="19"/>
      <c r="F1387" s="19"/>
      <c r="G1387" s="19"/>
      <c r="H1387" s="19"/>
      <c r="I1387" s="17"/>
      <c r="J1387" s="17"/>
      <c r="K1387" s="17"/>
      <c r="L1387" s="17"/>
      <c r="M1387" s="17"/>
      <c r="N1387" s="17"/>
    </row>
    <row r="1388" spans="2:14" s="14" customFormat="1" hidden="1">
      <c r="B1388" s="17"/>
      <c r="C1388" s="18"/>
      <c r="D1388" s="19"/>
      <c r="E1388" s="19"/>
      <c r="F1388" s="19"/>
      <c r="G1388" s="19"/>
      <c r="H1388" s="19"/>
      <c r="I1388" s="17"/>
      <c r="J1388" s="17"/>
      <c r="K1388" s="17"/>
      <c r="L1388" s="17"/>
      <c r="M1388" s="17"/>
      <c r="N1388" s="17"/>
    </row>
    <row r="1389" spans="2:14" s="14" customFormat="1" hidden="1">
      <c r="B1389" s="17"/>
      <c r="C1389" s="18"/>
      <c r="D1389" s="19"/>
      <c r="E1389" s="19"/>
      <c r="F1389" s="19"/>
      <c r="G1389" s="19"/>
      <c r="H1389" s="19"/>
      <c r="I1389" s="17"/>
      <c r="J1389" s="17"/>
      <c r="K1389" s="17"/>
      <c r="L1389" s="17"/>
      <c r="M1389" s="17"/>
      <c r="N1389" s="17"/>
    </row>
    <row r="1390" spans="2:14" s="14" customFormat="1" hidden="1">
      <c r="B1390" s="17"/>
      <c r="C1390" s="18"/>
      <c r="D1390" s="19"/>
      <c r="E1390" s="19"/>
      <c r="F1390" s="19"/>
      <c r="G1390" s="19"/>
      <c r="H1390" s="19"/>
      <c r="I1390" s="17"/>
      <c r="J1390" s="17"/>
      <c r="K1390" s="17"/>
      <c r="L1390" s="17"/>
      <c r="M1390" s="17"/>
      <c r="N1390" s="17"/>
    </row>
    <row r="1391" spans="2:14" s="14" customFormat="1" hidden="1">
      <c r="B1391" s="17"/>
      <c r="C1391" s="18"/>
      <c r="D1391" s="19"/>
      <c r="E1391" s="19"/>
      <c r="F1391" s="19"/>
      <c r="G1391" s="19"/>
      <c r="H1391" s="19"/>
      <c r="I1391" s="17"/>
      <c r="J1391" s="17"/>
      <c r="K1391" s="17"/>
      <c r="L1391" s="17"/>
      <c r="M1391" s="17"/>
      <c r="N1391" s="17"/>
    </row>
    <row r="1392" spans="2:14" s="14" customFormat="1" hidden="1">
      <c r="B1392" s="17"/>
      <c r="C1392" s="18"/>
      <c r="D1392" s="19"/>
      <c r="E1392" s="19"/>
      <c r="F1392" s="19"/>
      <c r="G1392" s="19"/>
      <c r="H1392" s="19"/>
      <c r="I1392" s="17"/>
      <c r="J1392" s="17"/>
      <c r="K1392" s="17"/>
      <c r="L1392" s="17"/>
      <c r="M1392" s="17"/>
      <c r="N1392" s="17"/>
    </row>
    <row r="1393" spans="2:14" s="14" customFormat="1" hidden="1">
      <c r="B1393" s="17"/>
      <c r="C1393" s="18"/>
      <c r="D1393" s="19"/>
      <c r="E1393" s="19"/>
      <c r="F1393" s="19"/>
      <c r="G1393" s="19"/>
      <c r="H1393" s="19"/>
      <c r="I1393" s="17"/>
      <c r="J1393" s="17"/>
      <c r="K1393" s="17"/>
      <c r="L1393" s="17"/>
      <c r="M1393" s="17"/>
      <c r="N1393" s="17"/>
    </row>
    <row r="1394" spans="2:14" s="14" customFormat="1" hidden="1">
      <c r="B1394" s="17"/>
      <c r="C1394" s="18"/>
      <c r="D1394" s="19"/>
      <c r="E1394" s="19"/>
      <c r="F1394" s="19"/>
      <c r="G1394" s="19"/>
      <c r="H1394" s="19"/>
      <c r="I1394" s="17"/>
      <c r="J1394" s="17"/>
      <c r="K1394" s="17"/>
      <c r="L1394" s="17"/>
      <c r="M1394" s="17"/>
      <c r="N1394" s="17"/>
    </row>
    <row r="1395" spans="2:14" s="14" customFormat="1" hidden="1">
      <c r="B1395" s="17"/>
      <c r="C1395" s="18"/>
      <c r="D1395" s="19"/>
      <c r="E1395" s="19"/>
      <c r="F1395" s="19"/>
      <c r="G1395" s="19"/>
      <c r="H1395" s="19"/>
      <c r="I1395" s="17"/>
      <c r="J1395" s="17"/>
      <c r="K1395" s="17"/>
      <c r="L1395" s="17"/>
      <c r="M1395" s="17"/>
      <c r="N1395" s="17"/>
    </row>
    <row r="1396" spans="2:14" s="14" customFormat="1" hidden="1">
      <c r="B1396" s="17"/>
      <c r="C1396" s="18"/>
      <c r="D1396" s="19"/>
      <c r="E1396" s="19"/>
      <c r="F1396" s="19"/>
      <c r="G1396" s="19"/>
      <c r="H1396" s="19"/>
      <c r="I1396" s="17"/>
      <c r="J1396" s="17"/>
      <c r="K1396" s="17"/>
      <c r="L1396" s="17"/>
      <c r="M1396" s="17"/>
      <c r="N1396" s="17"/>
    </row>
    <row r="1397" spans="2:14" s="14" customFormat="1" hidden="1">
      <c r="B1397" s="17"/>
      <c r="C1397" s="18"/>
      <c r="D1397" s="19"/>
      <c r="E1397" s="19"/>
      <c r="F1397" s="19"/>
      <c r="G1397" s="19"/>
      <c r="H1397" s="19"/>
      <c r="I1397" s="17"/>
      <c r="J1397" s="17"/>
      <c r="K1397" s="17"/>
      <c r="L1397" s="17"/>
      <c r="M1397" s="17"/>
      <c r="N1397" s="17"/>
    </row>
    <row r="1398" spans="2:14" s="14" customFormat="1" hidden="1">
      <c r="B1398" s="17"/>
      <c r="C1398" s="18"/>
      <c r="D1398" s="19"/>
      <c r="E1398" s="19"/>
      <c r="F1398" s="19"/>
      <c r="G1398" s="19"/>
      <c r="H1398" s="19"/>
      <c r="I1398" s="17"/>
      <c r="J1398" s="17"/>
      <c r="K1398" s="17"/>
      <c r="L1398" s="17"/>
      <c r="M1398" s="17"/>
      <c r="N1398" s="17"/>
    </row>
    <row r="1399" spans="2:14" s="14" customFormat="1" hidden="1">
      <c r="B1399" s="17"/>
      <c r="C1399" s="18"/>
      <c r="D1399" s="19"/>
      <c r="E1399" s="19"/>
      <c r="F1399" s="19"/>
      <c r="G1399" s="19"/>
      <c r="H1399" s="19"/>
      <c r="I1399" s="17"/>
      <c r="J1399" s="17"/>
      <c r="K1399" s="17"/>
      <c r="L1399" s="17"/>
      <c r="M1399" s="17"/>
      <c r="N1399" s="17"/>
    </row>
    <row r="1400" spans="2:14" s="14" customFormat="1" hidden="1">
      <c r="B1400" s="17"/>
      <c r="C1400" s="18"/>
      <c r="D1400" s="19"/>
      <c r="E1400" s="19"/>
      <c r="F1400" s="19"/>
      <c r="G1400" s="19"/>
      <c r="H1400" s="19"/>
      <c r="I1400" s="17"/>
      <c r="J1400" s="17"/>
      <c r="K1400" s="17"/>
      <c r="L1400" s="17"/>
      <c r="M1400" s="17"/>
      <c r="N1400" s="17"/>
    </row>
    <row r="1401" spans="2:14" s="14" customFormat="1" hidden="1">
      <c r="B1401" s="17"/>
      <c r="C1401" s="18"/>
      <c r="D1401" s="19"/>
      <c r="E1401" s="19"/>
      <c r="F1401" s="19"/>
      <c r="G1401" s="19"/>
      <c r="H1401" s="19"/>
      <c r="I1401" s="17"/>
      <c r="J1401" s="17"/>
      <c r="K1401" s="17"/>
      <c r="L1401" s="17"/>
      <c r="M1401" s="17"/>
      <c r="N1401" s="17"/>
    </row>
    <row r="1402" spans="2:14" s="14" customFormat="1" hidden="1">
      <c r="B1402" s="17"/>
      <c r="C1402" s="18"/>
      <c r="D1402" s="19"/>
      <c r="E1402" s="19"/>
      <c r="F1402" s="19"/>
      <c r="G1402" s="19"/>
      <c r="H1402" s="19"/>
      <c r="I1402" s="17"/>
      <c r="J1402" s="17"/>
      <c r="K1402" s="17"/>
      <c r="L1402" s="17"/>
      <c r="M1402" s="17"/>
      <c r="N1402" s="17"/>
    </row>
    <row r="1403" spans="2:14" s="14" customFormat="1" hidden="1">
      <c r="B1403" s="17"/>
      <c r="C1403" s="18"/>
      <c r="D1403" s="19"/>
      <c r="E1403" s="19"/>
      <c r="F1403" s="19"/>
      <c r="G1403" s="19"/>
      <c r="H1403" s="19"/>
      <c r="I1403" s="17"/>
      <c r="J1403" s="17"/>
      <c r="K1403" s="17"/>
      <c r="L1403" s="17"/>
      <c r="M1403" s="17"/>
      <c r="N1403" s="17"/>
    </row>
    <row r="1404" spans="2:14" s="14" customFormat="1" hidden="1">
      <c r="B1404" s="17"/>
      <c r="C1404" s="18"/>
      <c r="D1404" s="19"/>
      <c r="E1404" s="19"/>
      <c r="F1404" s="19"/>
      <c r="G1404" s="19"/>
      <c r="H1404" s="19"/>
      <c r="I1404" s="17"/>
      <c r="J1404" s="17"/>
      <c r="K1404" s="17"/>
      <c r="L1404" s="17"/>
      <c r="M1404" s="17"/>
      <c r="N1404" s="17"/>
    </row>
    <row r="1405" spans="2:14" s="14" customFormat="1" hidden="1">
      <c r="B1405" s="17"/>
      <c r="C1405" s="18"/>
      <c r="D1405" s="19"/>
      <c r="E1405" s="19"/>
      <c r="F1405" s="19"/>
      <c r="G1405" s="19"/>
      <c r="H1405" s="19"/>
      <c r="I1405" s="17"/>
      <c r="J1405" s="17"/>
      <c r="K1405" s="17"/>
      <c r="L1405" s="17"/>
      <c r="M1405" s="17"/>
      <c r="N1405" s="17"/>
    </row>
    <row r="1406" spans="2:14" s="14" customFormat="1" hidden="1">
      <c r="B1406" s="17"/>
      <c r="C1406" s="18"/>
      <c r="D1406" s="19"/>
      <c r="E1406" s="19"/>
      <c r="F1406" s="19"/>
      <c r="G1406" s="19"/>
      <c r="H1406" s="19"/>
      <c r="I1406" s="17"/>
      <c r="J1406" s="17"/>
      <c r="K1406" s="17"/>
      <c r="L1406" s="17"/>
      <c r="M1406" s="17"/>
      <c r="N1406" s="17"/>
    </row>
    <row r="1407" spans="2:14" s="14" customFormat="1" hidden="1">
      <c r="B1407" s="17"/>
      <c r="C1407" s="18"/>
      <c r="D1407" s="19"/>
      <c r="E1407" s="19"/>
      <c r="F1407" s="19"/>
      <c r="G1407" s="19"/>
      <c r="H1407" s="19"/>
      <c r="I1407" s="17"/>
      <c r="J1407" s="17"/>
      <c r="K1407" s="17"/>
      <c r="L1407" s="17"/>
      <c r="M1407" s="17"/>
      <c r="N1407" s="17"/>
    </row>
    <row r="1408" spans="2:14" s="14" customFormat="1" hidden="1">
      <c r="B1408" s="17"/>
      <c r="C1408" s="18"/>
      <c r="D1408" s="19"/>
      <c r="E1408" s="19"/>
      <c r="F1408" s="19"/>
      <c r="G1408" s="19"/>
      <c r="H1408" s="19"/>
      <c r="I1408" s="17"/>
      <c r="J1408" s="17"/>
      <c r="K1408" s="17"/>
      <c r="L1408" s="17"/>
      <c r="M1408" s="17"/>
      <c r="N1408" s="17"/>
    </row>
    <row r="1409" spans="2:14" s="14" customFormat="1" hidden="1">
      <c r="B1409" s="17"/>
      <c r="C1409" s="18"/>
      <c r="D1409" s="19"/>
      <c r="E1409" s="19"/>
      <c r="F1409" s="19"/>
      <c r="G1409" s="19"/>
      <c r="H1409" s="19"/>
      <c r="I1409" s="17"/>
      <c r="J1409" s="17"/>
      <c r="K1409" s="17"/>
      <c r="L1409" s="17"/>
      <c r="M1409" s="17"/>
      <c r="N1409" s="17"/>
    </row>
    <row r="1410" spans="2:14" s="14" customFormat="1" hidden="1">
      <c r="B1410" s="17"/>
      <c r="C1410" s="18"/>
      <c r="D1410" s="19"/>
      <c r="E1410" s="19"/>
      <c r="F1410" s="19"/>
      <c r="G1410" s="19"/>
      <c r="H1410" s="19"/>
      <c r="I1410" s="17"/>
      <c r="J1410" s="17"/>
      <c r="K1410" s="17"/>
      <c r="L1410" s="17"/>
      <c r="M1410" s="17"/>
      <c r="N1410" s="17"/>
    </row>
    <row r="1411" spans="2:14" s="14" customFormat="1" hidden="1">
      <c r="B1411" s="17"/>
      <c r="C1411" s="18"/>
      <c r="D1411" s="19"/>
      <c r="E1411" s="19"/>
      <c r="F1411" s="19"/>
      <c r="G1411" s="19"/>
      <c r="H1411" s="19"/>
      <c r="I1411" s="17"/>
      <c r="J1411" s="17"/>
      <c r="K1411" s="17"/>
      <c r="L1411" s="17"/>
      <c r="M1411" s="17"/>
      <c r="N1411" s="17"/>
    </row>
    <row r="1412" spans="2:14" s="14" customFormat="1" hidden="1">
      <c r="B1412" s="17"/>
      <c r="C1412" s="18"/>
      <c r="D1412" s="19"/>
      <c r="E1412" s="19"/>
      <c r="F1412" s="19"/>
      <c r="G1412" s="19"/>
      <c r="H1412" s="19"/>
      <c r="I1412" s="17"/>
      <c r="J1412" s="17"/>
      <c r="K1412" s="17"/>
      <c r="L1412" s="17"/>
      <c r="M1412" s="17"/>
      <c r="N1412" s="17"/>
    </row>
    <row r="1413" spans="2:14" s="14" customFormat="1" hidden="1">
      <c r="B1413" s="17"/>
      <c r="C1413" s="18"/>
      <c r="D1413" s="19"/>
      <c r="E1413" s="19"/>
      <c r="F1413" s="19"/>
      <c r="G1413" s="19"/>
      <c r="H1413" s="19"/>
      <c r="I1413" s="17"/>
      <c r="J1413" s="17"/>
      <c r="K1413" s="17"/>
      <c r="L1413" s="17"/>
      <c r="M1413" s="17"/>
      <c r="N1413" s="17"/>
    </row>
    <row r="1414" spans="2:14" s="14" customFormat="1" hidden="1">
      <c r="B1414" s="17"/>
      <c r="C1414" s="18"/>
      <c r="D1414" s="19"/>
      <c r="E1414" s="19"/>
      <c r="F1414" s="19"/>
      <c r="G1414" s="19"/>
      <c r="H1414" s="19"/>
      <c r="I1414" s="17"/>
      <c r="J1414" s="17"/>
      <c r="K1414" s="17"/>
      <c r="L1414" s="17"/>
      <c r="M1414" s="17"/>
      <c r="N1414" s="17"/>
    </row>
    <row r="1415" spans="2:14" s="14" customFormat="1" hidden="1">
      <c r="B1415" s="17"/>
      <c r="C1415" s="18"/>
      <c r="D1415" s="19"/>
      <c r="E1415" s="19"/>
      <c r="F1415" s="19"/>
      <c r="G1415" s="19"/>
      <c r="H1415" s="19"/>
      <c r="I1415" s="17"/>
      <c r="J1415" s="17"/>
      <c r="K1415" s="17"/>
      <c r="L1415" s="17"/>
      <c r="M1415" s="17"/>
      <c r="N1415" s="17"/>
    </row>
    <row r="1416" spans="2:14" s="14" customFormat="1" hidden="1">
      <c r="B1416" s="17"/>
      <c r="C1416" s="18"/>
      <c r="D1416" s="19"/>
      <c r="E1416" s="19"/>
      <c r="F1416" s="19"/>
      <c r="G1416" s="19"/>
      <c r="H1416" s="19"/>
      <c r="I1416" s="17"/>
      <c r="J1416" s="17"/>
      <c r="K1416" s="17"/>
      <c r="L1416" s="17"/>
      <c r="M1416" s="17"/>
      <c r="N1416" s="17"/>
    </row>
    <row r="1417" spans="2:14" s="14" customFormat="1" hidden="1">
      <c r="B1417" s="17"/>
      <c r="C1417" s="18"/>
      <c r="D1417" s="19"/>
      <c r="E1417" s="19"/>
      <c r="F1417" s="19"/>
      <c r="G1417" s="19"/>
      <c r="H1417" s="19"/>
      <c r="I1417" s="17"/>
      <c r="J1417" s="17"/>
      <c r="K1417" s="17"/>
      <c r="L1417" s="17"/>
      <c r="M1417" s="17"/>
      <c r="N1417" s="17"/>
    </row>
    <row r="1418" spans="2:14" s="14" customFormat="1" hidden="1">
      <c r="B1418" s="17"/>
      <c r="C1418" s="18"/>
      <c r="D1418" s="19"/>
      <c r="E1418" s="19"/>
      <c r="F1418" s="19"/>
      <c r="G1418" s="19"/>
      <c r="H1418" s="19"/>
      <c r="I1418" s="17"/>
      <c r="J1418" s="17"/>
      <c r="K1418" s="17"/>
      <c r="L1418" s="17"/>
      <c r="M1418" s="17"/>
      <c r="N1418" s="17"/>
    </row>
    <row r="1419" spans="2:14" s="14" customFormat="1" hidden="1">
      <c r="B1419" s="17"/>
      <c r="C1419" s="18"/>
      <c r="D1419" s="19"/>
      <c r="E1419" s="19"/>
      <c r="F1419" s="19"/>
      <c r="G1419" s="19"/>
      <c r="H1419" s="19"/>
      <c r="I1419" s="17"/>
      <c r="J1419" s="17"/>
      <c r="K1419" s="17"/>
      <c r="L1419" s="17"/>
      <c r="M1419" s="17"/>
      <c r="N1419" s="17"/>
    </row>
    <row r="1420" spans="2:14" s="14" customFormat="1" hidden="1">
      <c r="B1420" s="17"/>
      <c r="C1420" s="18"/>
      <c r="D1420" s="19"/>
      <c r="E1420" s="19"/>
      <c r="F1420" s="19"/>
      <c r="G1420" s="19"/>
      <c r="H1420" s="19"/>
      <c r="I1420" s="17"/>
      <c r="J1420" s="17"/>
      <c r="K1420" s="17"/>
      <c r="L1420" s="17"/>
      <c r="M1420" s="17"/>
      <c r="N1420" s="17"/>
    </row>
    <row r="1421" spans="2:14" s="14" customFormat="1" hidden="1">
      <c r="B1421" s="17"/>
      <c r="C1421" s="18"/>
      <c r="D1421" s="19"/>
      <c r="E1421" s="19"/>
      <c r="F1421" s="19"/>
      <c r="G1421" s="19"/>
      <c r="H1421" s="19"/>
      <c r="I1421" s="17"/>
      <c r="J1421" s="17"/>
      <c r="K1421" s="17"/>
      <c r="L1421" s="17"/>
      <c r="M1421" s="17"/>
      <c r="N1421" s="17"/>
    </row>
    <row r="1422" spans="2:14" s="14" customFormat="1" hidden="1">
      <c r="B1422" s="17"/>
      <c r="C1422" s="18"/>
      <c r="D1422" s="19"/>
      <c r="E1422" s="19"/>
      <c r="F1422" s="19"/>
      <c r="G1422" s="19"/>
      <c r="H1422" s="19"/>
      <c r="I1422" s="17"/>
      <c r="J1422" s="17"/>
      <c r="K1422" s="17"/>
      <c r="L1422" s="17"/>
      <c r="M1422" s="17"/>
      <c r="N1422" s="17"/>
    </row>
    <row r="1423" spans="2:14" s="14" customFormat="1" hidden="1">
      <c r="B1423" s="17"/>
      <c r="C1423" s="18"/>
      <c r="D1423" s="19"/>
      <c r="E1423" s="19"/>
      <c r="F1423" s="19"/>
      <c r="G1423" s="19"/>
      <c r="H1423" s="19"/>
      <c r="I1423" s="17"/>
      <c r="J1423" s="17"/>
      <c r="K1423" s="17"/>
      <c r="L1423" s="17"/>
      <c r="M1423" s="17"/>
      <c r="N1423" s="17"/>
    </row>
    <row r="1424" spans="2:14" s="14" customFormat="1" hidden="1">
      <c r="B1424" s="17"/>
      <c r="C1424" s="18"/>
      <c r="D1424" s="19"/>
      <c r="E1424" s="19"/>
      <c r="F1424" s="19"/>
      <c r="G1424" s="19"/>
      <c r="H1424" s="19"/>
      <c r="I1424" s="17"/>
      <c r="J1424" s="17"/>
      <c r="K1424" s="17"/>
      <c r="L1424" s="17"/>
      <c r="M1424" s="17"/>
      <c r="N1424" s="17"/>
    </row>
    <row r="1425" spans="2:14" s="14" customFormat="1" hidden="1">
      <c r="B1425" s="17"/>
      <c r="C1425" s="18"/>
      <c r="D1425" s="19"/>
      <c r="E1425" s="19"/>
      <c r="F1425" s="19"/>
      <c r="G1425" s="19"/>
      <c r="H1425" s="19"/>
      <c r="I1425" s="17"/>
      <c r="J1425" s="17"/>
      <c r="K1425" s="17"/>
      <c r="L1425" s="17"/>
      <c r="M1425" s="17"/>
      <c r="N1425" s="17"/>
    </row>
    <row r="1426" spans="2:14" s="14" customFormat="1" hidden="1">
      <c r="B1426" s="17"/>
      <c r="C1426" s="18"/>
      <c r="D1426" s="19"/>
      <c r="E1426" s="19"/>
      <c r="F1426" s="19"/>
      <c r="G1426" s="19"/>
      <c r="H1426" s="19"/>
      <c r="I1426" s="17"/>
      <c r="J1426" s="17"/>
      <c r="K1426" s="17"/>
      <c r="L1426" s="17"/>
      <c r="M1426" s="17"/>
      <c r="N1426" s="17"/>
    </row>
    <row r="1427" spans="2:14" s="14" customFormat="1" hidden="1">
      <c r="B1427" s="17"/>
      <c r="C1427" s="18"/>
      <c r="D1427" s="19"/>
      <c r="E1427" s="19"/>
      <c r="F1427" s="19"/>
      <c r="G1427" s="19"/>
      <c r="H1427" s="19"/>
      <c r="I1427" s="17"/>
      <c r="J1427" s="17"/>
      <c r="K1427" s="17"/>
      <c r="L1427" s="17"/>
      <c r="M1427" s="17"/>
      <c r="N1427" s="17"/>
    </row>
    <row r="1428" spans="2:14" s="14" customFormat="1" hidden="1">
      <c r="B1428" s="17"/>
      <c r="C1428" s="18"/>
      <c r="D1428" s="19"/>
      <c r="E1428" s="19"/>
      <c r="F1428" s="19"/>
      <c r="G1428" s="19"/>
      <c r="H1428" s="19"/>
      <c r="I1428" s="17"/>
      <c r="J1428" s="17"/>
      <c r="K1428" s="17"/>
      <c r="L1428" s="17"/>
      <c r="M1428" s="17"/>
      <c r="N1428" s="17"/>
    </row>
    <row r="1429" spans="2:14" s="14" customFormat="1" hidden="1">
      <c r="B1429" s="17"/>
      <c r="C1429" s="18"/>
      <c r="D1429" s="19"/>
      <c r="E1429" s="19"/>
      <c r="F1429" s="19"/>
      <c r="G1429" s="19"/>
      <c r="H1429" s="19"/>
      <c r="I1429" s="17"/>
      <c r="J1429" s="17"/>
      <c r="K1429" s="17"/>
      <c r="L1429" s="17"/>
      <c r="M1429" s="17"/>
      <c r="N1429" s="17"/>
    </row>
    <row r="1430" spans="2:14" s="14" customFormat="1" hidden="1">
      <c r="B1430" s="17"/>
      <c r="C1430" s="18"/>
      <c r="D1430" s="19"/>
      <c r="E1430" s="19"/>
      <c r="F1430" s="19"/>
      <c r="G1430" s="19"/>
      <c r="H1430" s="19"/>
      <c r="I1430" s="17"/>
      <c r="J1430" s="17"/>
      <c r="K1430" s="17"/>
      <c r="L1430" s="17"/>
      <c r="M1430" s="17"/>
      <c r="N1430" s="17"/>
    </row>
    <row r="1431" spans="2:14" s="14" customFormat="1" hidden="1">
      <c r="B1431" s="17"/>
      <c r="C1431" s="18"/>
      <c r="D1431" s="19"/>
      <c r="E1431" s="19"/>
      <c r="F1431" s="19"/>
      <c r="G1431" s="19"/>
      <c r="H1431" s="19"/>
      <c r="I1431" s="17"/>
      <c r="J1431" s="17"/>
      <c r="K1431" s="17"/>
      <c r="L1431" s="17"/>
      <c r="M1431" s="17"/>
      <c r="N1431" s="17"/>
    </row>
    <row r="1432" spans="2:14" s="14" customFormat="1" hidden="1">
      <c r="B1432" s="17"/>
      <c r="C1432" s="18"/>
      <c r="D1432" s="19"/>
      <c r="E1432" s="19"/>
      <c r="F1432" s="19"/>
      <c r="G1432" s="19"/>
      <c r="H1432" s="19"/>
      <c r="I1432" s="17"/>
      <c r="J1432" s="17"/>
      <c r="K1432" s="17"/>
      <c r="L1432" s="17"/>
      <c r="M1432" s="17"/>
      <c r="N1432" s="17"/>
    </row>
    <row r="1433" spans="2:14" s="14" customFormat="1" hidden="1">
      <c r="B1433" s="17"/>
      <c r="C1433" s="18"/>
      <c r="D1433" s="19"/>
      <c r="E1433" s="19"/>
      <c r="F1433" s="19"/>
      <c r="G1433" s="19"/>
      <c r="H1433" s="19"/>
      <c r="I1433" s="17"/>
      <c r="J1433" s="17"/>
      <c r="K1433" s="17"/>
      <c r="L1433" s="17"/>
      <c r="M1433" s="17"/>
      <c r="N1433" s="17"/>
    </row>
    <row r="1434" spans="2:14" s="14" customFormat="1" hidden="1">
      <c r="B1434" s="17"/>
      <c r="C1434" s="18"/>
      <c r="D1434" s="19"/>
      <c r="E1434" s="19"/>
      <c r="F1434" s="19"/>
      <c r="G1434" s="19"/>
      <c r="H1434" s="19"/>
      <c r="I1434" s="17"/>
      <c r="J1434" s="17"/>
      <c r="K1434" s="17"/>
      <c r="L1434" s="17"/>
      <c r="M1434" s="17"/>
      <c r="N1434" s="17"/>
    </row>
    <row r="1435" spans="2:14" s="14" customFormat="1" hidden="1">
      <c r="B1435" s="17"/>
      <c r="C1435" s="18"/>
      <c r="D1435" s="19"/>
      <c r="E1435" s="19"/>
      <c r="F1435" s="19"/>
      <c r="G1435" s="19"/>
      <c r="H1435" s="19"/>
      <c r="I1435" s="17"/>
      <c r="J1435" s="17"/>
      <c r="K1435" s="17"/>
      <c r="L1435" s="17"/>
      <c r="M1435" s="17"/>
      <c r="N1435" s="17"/>
    </row>
    <row r="1436" spans="2:14" s="14" customFormat="1" hidden="1">
      <c r="B1436" s="17"/>
      <c r="C1436" s="18"/>
      <c r="D1436" s="19"/>
      <c r="E1436" s="19"/>
      <c r="F1436" s="19"/>
      <c r="G1436" s="19"/>
      <c r="H1436" s="19"/>
      <c r="I1436" s="17"/>
      <c r="J1436" s="17"/>
      <c r="K1436" s="17"/>
      <c r="L1436" s="17"/>
      <c r="M1436" s="17"/>
      <c r="N1436" s="17"/>
    </row>
    <row r="1437" spans="2:14" s="14" customFormat="1" hidden="1">
      <c r="B1437" s="17"/>
      <c r="C1437" s="18"/>
      <c r="D1437" s="19"/>
      <c r="E1437" s="19"/>
      <c r="F1437" s="19"/>
      <c r="G1437" s="19"/>
      <c r="H1437" s="19"/>
      <c r="I1437" s="17"/>
      <c r="J1437" s="17"/>
      <c r="K1437" s="17"/>
      <c r="L1437" s="17"/>
      <c r="M1437" s="17"/>
      <c r="N1437" s="17"/>
    </row>
    <row r="1438" spans="2:14" s="14" customFormat="1" hidden="1">
      <c r="B1438" s="17"/>
      <c r="C1438" s="18"/>
      <c r="D1438" s="19"/>
      <c r="E1438" s="19"/>
      <c r="F1438" s="19"/>
      <c r="G1438" s="19"/>
      <c r="H1438" s="19"/>
      <c r="I1438" s="17"/>
      <c r="J1438" s="17"/>
      <c r="K1438" s="17"/>
      <c r="L1438" s="17"/>
      <c r="M1438" s="17"/>
      <c r="N1438" s="17"/>
    </row>
    <row r="1439" spans="2:14" s="14" customFormat="1" hidden="1">
      <c r="B1439" s="17"/>
      <c r="C1439" s="18"/>
      <c r="D1439" s="19"/>
      <c r="E1439" s="19"/>
      <c r="F1439" s="19"/>
      <c r="G1439" s="19"/>
      <c r="H1439" s="19"/>
      <c r="I1439" s="17"/>
      <c r="J1439" s="17"/>
      <c r="K1439" s="17"/>
      <c r="L1439" s="17"/>
      <c r="M1439" s="17"/>
      <c r="N1439" s="17"/>
    </row>
    <row r="1440" spans="2:14" s="14" customFormat="1" hidden="1">
      <c r="B1440" s="17"/>
      <c r="C1440" s="18"/>
      <c r="D1440" s="19"/>
      <c r="E1440" s="19"/>
      <c r="F1440" s="19"/>
      <c r="G1440" s="19"/>
      <c r="H1440" s="19"/>
      <c r="I1440" s="17"/>
      <c r="J1440" s="17"/>
      <c r="K1440" s="17"/>
      <c r="L1440" s="17"/>
      <c r="M1440" s="17"/>
      <c r="N1440" s="17"/>
    </row>
    <row r="1441" spans="2:14" s="14" customFormat="1" hidden="1">
      <c r="B1441" s="17"/>
      <c r="C1441" s="18"/>
      <c r="D1441" s="19"/>
      <c r="E1441" s="19"/>
      <c r="F1441" s="19"/>
      <c r="G1441" s="19"/>
      <c r="H1441" s="19"/>
      <c r="I1441" s="17"/>
      <c r="J1441" s="17"/>
      <c r="K1441" s="17"/>
      <c r="L1441" s="17"/>
      <c r="M1441" s="17"/>
      <c r="N1441" s="17"/>
    </row>
    <row r="1442" spans="2:14" s="14" customFormat="1" hidden="1">
      <c r="B1442" s="17"/>
      <c r="C1442" s="18"/>
      <c r="D1442" s="19"/>
      <c r="E1442" s="19"/>
      <c r="F1442" s="19"/>
      <c r="G1442" s="19"/>
      <c r="H1442" s="19"/>
      <c r="I1442" s="17"/>
      <c r="J1442" s="17"/>
      <c r="K1442" s="17"/>
      <c r="L1442" s="17"/>
      <c r="M1442" s="17"/>
      <c r="N1442" s="17"/>
    </row>
    <row r="1443" spans="2:14" s="14" customFormat="1" hidden="1">
      <c r="B1443" s="17"/>
      <c r="C1443" s="18"/>
      <c r="D1443" s="19"/>
      <c r="E1443" s="19"/>
      <c r="F1443" s="19"/>
      <c r="G1443" s="19"/>
      <c r="H1443" s="19"/>
      <c r="I1443" s="17"/>
      <c r="J1443" s="17"/>
      <c r="K1443" s="17"/>
      <c r="L1443" s="17"/>
      <c r="M1443" s="17"/>
      <c r="N1443" s="17"/>
    </row>
    <row r="1444" spans="2:14" s="14" customFormat="1" hidden="1">
      <c r="B1444" s="17"/>
      <c r="C1444" s="18"/>
      <c r="D1444" s="19"/>
      <c r="E1444" s="19"/>
      <c r="F1444" s="19"/>
      <c r="G1444" s="19"/>
      <c r="H1444" s="19"/>
      <c r="I1444" s="17"/>
      <c r="J1444" s="17"/>
      <c r="K1444" s="17"/>
      <c r="L1444" s="17"/>
      <c r="M1444" s="17"/>
      <c r="N1444" s="17"/>
    </row>
    <row r="1445" spans="2:14" s="14" customFormat="1" hidden="1">
      <c r="B1445" s="17"/>
      <c r="C1445" s="18"/>
      <c r="D1445" s="19"/>
      <c r="E1445" s="19"/>
      <c r="F1445" s="19"/>
      <c r="G1445" s="19"/>
      <c r="H1445" s="19"/>
      <c r="I1445" s="17"/>
      <c r="J1445" s="17"/>
      <c r="K1445" s="17"/>
      <c r="L1445" s="17"/>
      <c r="M1445" s="17"/>
      <c r="N1445" s="17"/>
    </row>
    <row r="1446" spans="2:14" s="14" customFormat="1" hidden="1">
      <c r="B1446" s="17"/>
      <c r="C1446" s="18"/>
      <c r="D1446" s="19"/>
      <c r="E1446" s="19"/>
      <c r="F1446" s="19"/>
      <c r="G1446" s="19"/>
      <c r="H1446" s="19"/>
      <c r="I1446" s="17"/>
      <c r="J1446" s="17"/>
      <c r="K1446" s="17"/>
      <c r="L1446" s="17"/>
      <c r="M1446" s="17"/>
      <c r="N1446" s="17"/>
    </row>
    <row r="1447" spans="2:14" s="14" customFormat="1" hidden="1">
      <c r="B1447" s="17"/>
      <c r="C1447" s="18"/>
      <c r="D1447" s="19"/>
      <c r="E1447" s="19"/>
      <c r="F1447" s="19"/>
      <c r="G1447" s="19"/>
      <c r="H1447" s="19"/>
      <c r="I1447" s="17"/>
      <c r="J1447" s="17"/>
      <c r="K1447" s="17"/>
      <c r="L1447" s="17"/>
      <c r="M1447" s="17"/>
      <c r="N1447" s="17"/>
    </row>
    <row r="1448" spans="2:14" s="14" customFormat="1" hidden="1">
      <c r="B1448" s="17"/>
      <c r="C1448" s="18"/>
      <c r="D1448" s="19"/>
      <c r="E1448" s="19"/>
      <c r="F1448" s="19"/>
      <c r="G1448" s="19"/>
      <c r="H1448" s="19"/>
      <c r="I1448" s="17"/>
      <c r="J1448" s="17"/>
      <c r="K1448" s="17"/>
      <c r="L1448" s="17"/>
      <c r="M1448" s="17"/>
      <c r="N1448" s="17"/>
    </row>
    <row r="1449" spans="2:14" s="14" customFormat="1" hidden="1">
      <c r="B1449" s="17"/>
      <c r="C1449" s="18"/>
      <c r="D1449" s="19"/>
      <c r="E1449" s="19"/>
      <c r="F1449" s="19"/>
      <c r="G1449" s="19"/>
      <c r="H1449" s="19"/>
      <c r="I1449" s="17"/>
      <c r="J1449" s="17"/>
      <c r="K1449" s="17"/>
      <c r="L1449" s="17"/>
      <c r="M1449" s="17"/>
      <c r="N1449" s="17"/>
    </row>
    <row r="1450" spans="2:14" s="14" customFormat="1" hidden="1">
      <c r="B1450" s="17"/>
      <c r="C1450" s="18"/>
      <c r="D1450" s="19"/>
      <c r="E1450" s="19"/>
      <c r="F1450" s="19"/>
      <c r="G1450" s="19"/>
      <c r="H1450" s="19"/>
      <c r="I1450" s="17"/>
      <c r="J1450" s="17"/>
      <c r="K1450" s="17"/>
      <c r="L1450" s="17"/>
      <c r="M1450" s="17"/>
      <c r="N1450" s="17"/>
    </row>
    <row r="1451" spans="2:14" s="14" customFormat="1" hidden="1">
      <c r="B1451" s="17"/>
      <c r="C1451" s="18"/>
      <c r="D1451" s="19"/>
      <c r="E1451" s="19"/>
      <c r="F1451" s="19"/>
      <c r="G1451" s="19"/>
      <c r="H1451" s="19"/>
      <c r="I1451" s="17"/>
      <c r="J1451" s="17"/>
      <c r="K1451" s="17"/>
      <c r="L1451" s="17"/>
      <c r="M1451" s="17"/>
      <c r="N1451" s="17"/>
    </row>
    <row r="1452" spans="2:14" s="14" customFormat="1" hidden="1">
      <c r="B1452" s="17"/>
      <c r="C1452" s="18"/>
      <c r="D1452" s="19"/>
      <c r="E1452" s="19"/>
      <c r="F1452" s="19"/>
      <c r="G1452" s="19"/>
      <c r="H1452" s="19"/>
      <c r="I1452" s="17"/>
      <c r="J1452" s="17"/>
      <c r="K1452" s="17"/>
      <c r="L1452" s="17"/>
      <c r="M1452" s="17"/>
      <c r="N1452" s="17"/>
    </row>
    <row r="1453" spans="2:14" s="14" customFormat="1" hidden="1">
      <c r="B1453" s="17"/>
      <c r="C1453" s="18"/>
      <c r="D1453" s="19"/>
      <c r="E1453" s="19"/>
      <c r="F1453" s="19"/>
      <c r="G1453" s="19"/>
      <c r="H1453" s="19"/>
      <c r="I1453" s="17"/>
      <c r="J1453" s="17"/>
      <c r="K1453" s="17"/>
      <c r="L1453" s="17"/>
      <c r="M1453" s="17"/>
      <c r="N1453" s="17"/>
    </row>
    <row r="1454" spans="2:14" s="14" customFormat="1" hidden="1">
      <c r="B1454" s="17"/>
      <c r="C1454" s="18"/>
      <c r="D1454" s="19"/>
      <c r="E1454" s="19"/>
      <c r="F1454" s="19"/>
      <c r="G1454" s="19"/>
      <c r="H1454" s="19"/>
      <c r="I1454" s="17"/>
      <c r="J1454" s="17"/>
      <c r="K1454" s="17"/>
      <c r="L1454" s="17"/>
      <c r="M1454" s="17"/>
      <c r="N1454" s="17"/>
    </row>
    <row r="1455" spans="2:14" s="14" customFormat="1" hidden="1">
      <c r="B1455" s="17"/>
      <c r="C1455" s="18"/>
      <c r="D1455" s="19"/>
      <c r="E1455" s="19"/>
      <c r="F1455" s="19"/>
      <c r="G1455" s="19"/>
      <c r="H1455" s="19"/>
      <c r="I1455" s="17"/>
      <c r="J1455" s="17"/>
      <c r="K1455" s="17"/>
      <c r="L1455" s="17"/>
      <c r="M1455" s="17"/>
      <c r="N1455" s="17"/>
    </row>
    <row r="1456" spans="2:14" s="14" customFormat="1" hidden="1">
      <c r="B1456" s="17"/>
      <c r="C1456" s="18"/>
      <c r="D1456" s="19"/>
      <c r="E1456" s="19"/>
      <c r="F1456" s="19"/>
      <c r="G1456" s="19"/>
      <c r="H1456" s="19"/>
      <c r="I1456" s="17"/>
      <c r="J1456" s="17"/>
      <c r="K1456" s="17"/>
      <c r="L1456" s="17"/>
      <c r="M1456" s="17"/>
      <c r="N1456" s="17"/>
    </row>
    <row r="1457" spans="2:14" s="14" customFormat="1" hidden="1">
      <c r="B1457" s="17"/>
      <c r="C1457" s="18"/>
      <c r="D1457" s="19"/>
      <c r="E1457" s="19"/>
      <c r="F1457" s="19"/>
      <c r="G1457" s="19"/>
      <c r="H1457" s="19"/>
      <c r="I1457" s="17"/>
      <c r="J1457" s="17"/>
      <c r="K1457" s="17"/>
      <c r="L1457" s="17"/>
      <c r="M1457" s="17"/>
      <c r="N1457" s="17"/>
    </row>
    <row r="1458" spans="2:14" s="14" customFormat="1" hidden="1">
      <c r="B1458" s="17"/>
      <c r="C1458" s="18"/>
      <c r="D1458" s="19"/>
      <c r="E1458" s="19"/>
      <c r="F1458" s="19"/>
      <c r="G1458" s="19"/>
      <c r="H1458" s="19"/>
      <c r="I1458" s="17"/>
      <c r="J1458" s="17"/>
      <c r="K1458" s="17"/>
      <c r="L1458" s="17"/>
      <c r="M1458" s="17"/>
      <c r="N1458" s="17"/>
    </row>
    <row r="1459" spans="2:14" s="14" customFormat="1" hidden="1">
      <c r="B1459" s="17"/>
      <c r="C1459" s="18"/>
      <c r="D1459" s="19"/>
      <c r="E1459" s="19"/>
      <c r="F1459" s="19"/>
      <c r="G1459" s="19"/>
      <c r="H1459" s="19"/>
      <c r="I1459" s="17"/>
      <c r="J1459" s="17"/>
      <c r="K1459" s="17"/>
      <c r="L1459" s="17"/>
      <c r="M1459" s="17"/>
      <c r="N1459" s="17"/>
    </row>
    <row r="1460" spans="2:14" s="14" customFormat="1" hidden="1">
      <c r="B1460" s="17"/>
      <c r="C1460" s="18"/>
      <c r="D1460" s="19"/>
      <c r="E1460" s="19"/>
      <c r="F1460" s="19"/>
      <c r="G1460" s="19"/>
      <c r="H1460" s="19"/>
      <c r="I1460" s="17"/>
      <c r="J1460" s="17"/>
      <c r="K1460" s="17"/>
      <c r="L1460" s="17"/>
      <c r="M1460" s="17"/>
      <c r="N1460" s="17"/>
    </row>
    <row r="1461" spans="2:14" s="14" customFormat="1" hidden="1">
      <c r="B1461" s="17"/>
      <c r="C1461" s="18"/>
      <c r="D1461" s="19"/>
      <c r="E1461" s="19"/>
      <c r="F1461" s="19"/>
      <c r="G1461" s="19"/>
      <c r="H1461" s="19"/>
      <c r="I1461" s="17"/>
      <c r="J1461" s="17"/>
      <c r="K1461" s="17"/>
      <c r="L1461" s="17"/>
      <c r="M1461" s="17"/>
      <c r="N1461" s="17"/>
    </row>
    <row r="1462" spans="2:14" s="14" customFormat="1" hidden="1">
      <c r="B1462" s="17"/>
      <c r="C1462" s="18"/>
      <c r="D1462" s="19"/>
      <c r="E1462" s="19"/>
      <c r="F1462" s="19"/>
      <c r="G1462" s="19"/>
      <c r="H1462" s="19"/>
      <c r="I1462" s="17"/>
      <c r="J1462" s="17"/>
      <c r="K1462" s="17"/>
      <c r="L1462" s="17"/>
      <c r="M1462" s="17"/>
      <c r="N1462" s="17"/>
    </row>
    <row r="1463" spans="2:14" s="14" customFormat="1" hidden="1">
      <c r="B1463" s="17"/>
      <c r="C1463" s="18"/>
      <c r="D1463" s="19"/>
      <c r="E1463" s="19"/>
      <c r="F1463" s="19"/>
      <c r="G1463" s="19"/>
      <c r="H1463" s="19"/>
      <c r="I1463" s="17"/>
      <c r="J1463" s="17"/>
      <c r="K1463" s="17"/>
      <c r="L1463" s="17"/>
      <c r="M1463" s="17"/>
      <c r="N1463" s="17"/>
    </row>
    <row r="1464" spans="2:14" s="14" customFormat="1" hidden="1">
      <c r="B1464" s="17"/>
      <c r="C1464" s="18"/>
      <c r="D1464" s="19"/>
      <c r="E1464" s="19"/>
      <c r="F1464" s="19"/>
      <c r="G1464" s="19"/>
      <c r="H1464" s="19"/>
      <c r="I1464" s="17"/>
      <c r="J1464" s="17"/>
      <c r="K1464" s="17"/>
      <c r="L1464" s="17"/>
      <c r="M1464" s="17"/>
      <c r="N1464" s="17"/>
    </row>
    <row r="1465" spans="2:14" s="14" customFormat="1" hidden="1">
      <c r="B1465" s="17"/>
      <c r="C1465" s="18"/>
      <c r="D1465" s="19"/>
      <c r="E1465" s="19"/>
      <c r="F1465" s="19"/>
      <c r="G1465" s="19"/>
      <c r="H1465" s="19"/>
      <c r="I1465" s="17"/>
      <c r="J1465" s="17"/>
      <c r="K1465" s="17"/>
      <c r="L1465" s="17"/>
      <c r="M1465" s="17"/>
      <c r="N1465" s="17"/>
    </row>
    <row r="1466" spans="2:14" s="14" customFormat="1" hidden="1">
      <c r="B1466" s="17"/>
      <c r="C1466" s="18"/>
      <c r="D1466" s="19"/>
      <c r="E1466" s="19"/>
      <c r="F1466" s="19"/>
      <c r="G1466" s="19"/>
      <c r="H1466" s="19"/>
      <c r="I1466" s="17"/>
      <c r="J1466" s="17"/>
      <c r="K1466" s="17"/>
      <c r="L1466" s="17"/>
      <c r="M1466" s="17"/>
      <c r="N1466" s="17"/>
    </row>
    <row r="1467" spans="2:14" s="14" customFormat="1" hidden="1">
      <c r="B1467" s="17"/>
      <c r="C1467" s="18"/>
      <c r="D1467" s="19"/>
      <c r="E1467" s="19"/>
      <c r="F1467" s="19"/>
      <c r="G1467" s="19"/>
      <c r="H1467" s="19"/>
      <c r="I1467" s="17"/>
      <c r="J1467" s="17"/>
      <c r="K1467" s="17"/>
      <c r="L1467" s="17"/>
      <c r="M1467" s="17"/>
      <c r="N1467" s="17"/>
    </row>
    <row r="1468" spans="2:14" s="14" customFormat="1" hidden="1">
      <c r="B1468" s="17"/>
      <c r="C1468" s="18"/>
      <c r="D1468" s="19"/>
      <c r="E1468" s="19"/>
      <c r="F1468" s="19"/>
      <c r="G1468" s="19"/>
      <c r="H1468" s="19"/>
      <c r="I1468" s="17"/>
      <c r="J1468" s="17"/>
      <c r="K1468" s="17"/>
      <c r="L1468" s="17"/>
      <c r="M1468" s="17"/>
      <c r="N1468" s="17"/>
    </row>
    <row r="1469" spans="2:14" s="14" customFormat="1" hidden="1">
      <c r="B1469" s="17"/>
      <c r="C1469" s="18"/>
      <c r="D1469" s="19"/>
      <c r="E1469" s="19"/>
      <c r="F1469" s="19"/>
      <c r="G1469" s="19"/>
      <c r="H1469" s="19"/>
      <c r="I1469" s="17"/>
      <c r="J1469" s="17"/>
      <c r="K1469" s="17"/>
      <c r="L1469" s="17"/>
      <c r="M1469" s="17"/>
      <c r="N1469" s="17"/>
    </row>
    <row r="1470" spans="2:14" s="14" customFormat="1" hidden="1">
      <c r="B1470" s="17"/>
      <c r="C1470" s="18"/>
      <c r="D1470" s="19"/>
      <c r="E1470" s="19"/>
      <c r="F1470" s="19"/>
      <c r="G1470" s="19"/>
      <c r="H1470" s="19"/>
      <c r="I1470" s="17"/>
      <c r="J1470" s="17"/>
      <c r="K1470" s="17"/>
      <c r="L1470" s="17"/>
      <c r="M1470" s="17"/>
      <c r="N1470" s="17"/>
    </row>
    <row r="1471" spans="2:14" s="14" customFormat="1" hidden="1">
      <c r="B1471" s="17"/>
      <c r="C1471" s="18"/>
      <c r="D1471" s="19"/>
      <c r="E1471" s="19"/>
      <c r="F1471" s="19"/>
      <c r="G1471" s="19"/>
      <c r="H1471" s="19"/>
      <c r="I1471" s="17"/>
      <c r="J1471" s="17"/>
      <c r="K1471" s="17"/>
      <c r="L1471" s="17"/>
      <c r="M1471" s="17"/>
      <c r="N1471" s="17"/>
    </row>
    <row r="1472" spans="2:14" s="14" customFormat="1" hidden="1">
      <c r="B1472" s="17"/>
      <c r="C1472" s="18"/>
      <c r="D1472" s="19"/>
      <c r="E1472" s="19"/>
      <c r="F1472" s="19"/>
      <c r="G1472" s="19"/>
      <c r="H1472" s="19"/>
      <c r="I1472" s="17"/>
      <c r="J1472" s="17"/>
      <c r="K1472" s="17"/>
      <c r="L1472" s="17"/>
      <c r="M1472" s="17"/>
      <c r="N1472" s="17"/>
    </row>
    <row r="1473" spans="2:14" s="14" customFormat="1" hidden="1">
      <c r="B1473" s="17"/>
      <c r="C1473" s="18"/>
      <c r="D1473" s="19"/>
      <c r="E1473" s="19"/>
      <c r="F1473" s="19"/>
      <c r="G1473" s="19"/>
      <c r="H1473" s="19"/>
      <c r="I1473" s="17"/>
      <c r="J1473" s="17"/>
      <c r="K1473" s="17"/>
      <c r="L1473" s="17"/>
      <c r="M1473" s="17"/>
      <c r="N1473" s="17"/>
    </row>
    <row r="1474" spans="2:14" s="14" customFormat="1" hidden="1">
      <c r="B1474" s="17"/>
      <c r="C1474" s="18"/>
      <c r="D1474" s="19"/>
      <c r="E1474" s="19"/>
      <c r="F1474" s="19"/>
      <c r="G1474" s="19"/>
      <c r="H1474" s="19"/>
      <c r="I1474" s="17"/>
      <c r="J1474" s="17"/>
      <c r="K1474" s="17"/>
      <c r="L1474" s="17"/>
      <c r="M1474" s="17"/>
      <c r="N1474" s="17"/>
    </row>
    <row r="1475" spans="2:14" s="14" customFormat="1" hidden="1">
      <c r="B1475" s="17"/>
      <c r="C1475" s="18"/>
      <c r="D1475" s="19"/>
      <c r="E1475" s="19"/>
      <c r="F1475" s="19"/>
      <c r="G1475" s="19"/>
      <c r="H1475" s="19"/>
      <c r="I1475" s="17"/>
      <c r="J1475" s="17"/>
      <c r="K1475" s="17"/>
      <c r="L1475" s="17"/>
      <c r="M1475" s="17"/>
      <c r="N1475" s="17"/>
    </row>
    <row r="1476" spans="2:14" s="14" customFormat="1" hidden="1">
      <c r="B1476" s="17"/>
      <c r="C1476" s="18"/>
      <c r="D1476" s="19"/>
      <c r="E1476" s="19"/>
      <c r="F1476" s="19"/>
      <c r="G1476" s="19"/>
      <c r="H1476" s="19"/>
      <c r="I1476" s="17"/>
      <c r="J1476" s="17"/>
      <c r="K1476" s="17"/>
      <c r="L1476" s="17"/>
      <c r="M1476" s="17"/>
      <c r="N1476" s="17"/>
    </row>
    <row r="1477" spans="2:14" s="14" customFormat="1" hidden="1">
      <c r="B1477" s="17"/>
      <c r="C1477" s="18"/>
      <c r="D1477" s="19"/>
      <c r="E1477" s="19"/>
      <c r="F1477" s="19"/>
      <c r="G1477" s="19"/>
      <c r="H1477" s="19"/>
      <c r="I1477" s="17"/>
      <c r="J1477" s="17"/>
      <c r="K1477" s="17"/>
      <c r="L1477" s="17"/>
      <c r="M1477" s="17"/>
      <c r="N1477" s="17"/>
    </row>
    <row r="1478" spans="2:14" s="14" customFormat="1" hidden="1">
      <c r="B1478" s="17"/>
      <c r="C1478" s="18"/>
      <c r="D1478" s="19"/>
      <c r="E1478" s="19"/>
      <c r="F1478" s="19"/>
      <c r="G1478" s="19"/>
      <c r="H1478" s="19"/>
      <c r="I1478" s="17"/>
      <c r="J1478" s="17"/>
      <c r="K1478" s="17"/>
      <c r="L1478" s="17"/>
      <c r="M1478" s="17"/>
      <c r="N1478" s="17"/>
    </row>
    <row r="1479" spans="2:14" s="14" customFormat="1" hidden="1">
      <c r="B1479" s="17"/>
      <c r="C1479" s="18"/>
      <c r="D1479" s="19"/>
      <c r="E1479" s="19"/>
      <c r="F1479" s="19"/>
      <c r="G1479" s="19"/>
      <c r="H1479" s="19"/>
      <c r="I1479" s="17"/>
      <c r="J1479" s="17"/>
      <c r="K1479" s="17"/>
      <c r="L1479" s="17"/>
      <c r="M1479" s="17"/>
      <c r="N1479" s="17"/>
    </row>
    <row r="1480" spans="2:14" s="14" customFormat="1" hidden="1">
      <c r="B1480" s="17"/>
      <c r="C1480" s="18"/>
      <c r="D1480" s="19"/>
      <c r="E1480" s="19"/>
      <c r="F1480" s="19"/>
      <c r="G1480" s="19"/>
      <c r="H1480" s="19"/>
      <c r="I1480" s="17"/>
      <c r="J1480" s="17"/>
      <c r="K1480" s="17"/>
      <c r="L1480" s="17"/>
      <c r="M1480" s="17"/>
      <c r="N1480" s="17"/>
    </row>
    <row r="1481" spans="2:14" s="14" customFormat="1" hidden="1">
      <c r="B1481" s="17"/>
      <c r="C1481" s="18"/>
      <c r="D1481" s="19"/>
      <c r="E1481" s="19"/>
      <c r="F1481" s="19"/>
      <c r="G1481" s="19"/>
      <c r="H1481" s="19"/>
      <c r="I1481" s="17"/>
      <c r="J1481" s="17"/>
      <c r="K1481" s="17"/>
      <c r="L1481" s="17"/>
      <c r="M1481" s="17"/>
      <c r="N1481" s="17"/>
    </row>
    <row r="1482" spans="2:14" s="14" customFormat="1" hidden="1">
      <c r="B1482" s="17"/>
      <c r="C1482" s="18"/>
      <c r="D1482" s="19"/>
      <c r="E1482" s="19"/>
      <c r="F1482" s="19"/>
      <c r="G1482" s="19"/>
      <c r="H1482" s="19"/>
      <c r="I1482" s="17"/>
      <c r="J1482" s="17"/>
      <c r="K1482" s="17"/>
      <c r="L1482" s="17"/>
      <c r="M1482" s="17"/>
      <c r="N1482" s="17"/>
    </row>
    <row r="1483" spans="2:14" s="14" customFormat="1" hidden="1">
      <c r="B1483" s="17"/>
      <c r="C1483" s="18"/>
      <c r="D1483" s="19"/>
      <c r="E1483" s="19"/>
      <c r="F1483" s="19"/>
      <c r="G1483" s="19"/>
      <c r="H1483" s="19"/>
      <c r="I1483" s="17"/>
      <c r="J1483" s="17"/>
      <c r="K1483" s="17"/>
      <c r="L1483" s="17"/>
      <c r="M1483" s="17"/>
      <c r="N1483" s="17"/>
    </row>
    <row r="1484" spans="2:14" s="14" customFormat="1" hidden="1">
      <c r="B1484" s="17"/>
      <c r="C1484" s="18"/>
      <c r="D1484" s="19"/>
      <c r="E1484" s="19"/>
      <c r="F1484" s="19"/>
      <c r="G1484" s="19"/>
      <c r="H1484" s="19"/>
      <c r="I1484" s="17"/>
      <c r="J1484" s="17"/>
      <c r="K1484" s="17"/>
      <c r="L1484" s="17"/>
      <c r="M1484" s="17"/>
      <c r="N1484" s="17"/>
    </row>
    <row r="1485" spans="2:14" s="14" customFormat="1" hidden="1">
      <c r="B1485" s="17"/>
      <c r="C1485" s="18"/>
      <c r="D1485" s="19"/>
      <c r="E1485" s="19"/>
      <c r="F1485" s="19"/>
      <c r="G1485" s="19"/>
      <c r="H1485" s="19"/>
      <c r="I1485" s="17"/>
      <c r="J1485" s="17"/>
      <c r="K1485" s="17"/>
      <c r="L1485" s="17"/>
      <c r="M1485" s="17"/>
      <c r="N1485" s="17"/>
    </row>
    <row r="1486" spans="2:14" s="14" customFormat="1" hidden="1">
      <c r="B1486" s="17"/>
      <c r="C1486" s="18"/>
      <c r="D1486" s="19"/>
      <c r="E1486" s="19"/>
      <c r="F1486" s="19"/>
      <c r="G1486" s="19"/>
      <c r="H1486" s="19"/>
      <c r="I1486" s="17"/>
      <c r="J1486" s="17"/>
      <c r="K1486" s="17"/>
      <c r="L1486" s="17"/>
      <c r="M1486" s="17"/>
      <c r="N1486" s="17"/>
    </row>
    <row r="1487" spans="2:14" s="14" customFormat="1" hidden="1">
      <c r="B1487" s="17"/>
      <c r="C1487" s="18"/>
      <c r="D1487" s="19"/>
      <c r="E1487" s="19"/>
      <c r="F1487" s="19"/>
      <c r="G1487" s="19"/>
      <c r="H1487" s="19"/>
      <c r="I1487" s="17"/>
      <c r="J1487" s="17"/>
      <c r="K1487" s="17"/>
      <c r="L1487" s="17"/>
      <c r="M1487" s="17"/>
      <c r="N1487" s="17"/>
    </row>
    <row r="1488" spans="2:14" s="14" customFormat="1" hidden="1">
      <c r="B1488" s="17"/>
      <c r="C1488" s="18"/>
      <c r="D1488" s="19"/>
      <c r="E1488" s="19"/>
      <c r="F1488" s="19"/>
      <c r="G1488" s="19"/>
      <c r="H1488" s="19"/>
      <c r="I1488" s="17"/>
      <c r="J1488" s="17"/>
      <c r="K1488" s="17"/>
      <c r="L1488" s="17"/>
      <c r="M1488" s="17"/>
      <c r="N1488" s="17"/>
    </row>
    <row r="1489" spans="2:14" s="14" customFormat="1" hidden="1">
      <c r="B1489" s="17"/>
      <c r="C1489" s="18"/>
      <c r="D1489" s="19"/>
      <c r="E1489" s="19"/>
      <c r="F1489" s="19"/>
      <c r="G1489" s="19"/>
      <c r="H1489" s="19"/>
      <c r="I1489" s="17"/>
      <c r="J1489" s="17"/>
      <c r="K1489" s="17"/>
      <c r="L1489" s="17"/>
      <c r="M1489" s="17"/>
      <c r="N1489" s="17"/>
    </row>
    <row r="1490" spans="2:14" s="14" customFormat="1" hidden="1">
      <c r="B1490" s="17"/>
      <c r="C1490" s="18"/>
      <c r="D1490" s="19"/>
      <c r="E1490" s="19"/>
      <c r="F1490" s="19"/>
      <c r="G1490" s="19"/>
      <c r="H1490" s="19"/>
      <c r="I1490" s="17"/>
      <c r="J1490" s="17"/>
      <c r="K1490" s="17"/>
      <c r="L1490" s="17"/>
      <c r="M1490" s="17"/>
      <c r="N1490" s="17"/>
    </row>
    <row r="1491" spans="2:14" s="14" customFormat="1" hidden="1">
      <c r="B1491" s="17"/>
      <c r="C1491" s="18"/>
      <c r="D1491" s="19"/>
      <c r="E1491" s="19"/>
      <c r="F1491" s="19"/>
      <c r="G1491" s="19"/>
      <c r="H1491" s="19"/>
      <c r="I1491" s="17"/>
      <c r="J1491" s="17"/>
      <c r="K1491" s="17"/>
      <c r="L1491" s="17"/>
      <c r="M1491" s="17"/>
      <c r="N1491" s="17"/>
    </row>
    <row r="1492" spans="2:14" s="14" customFormat="1" hidden="1">
      <c r="B1492" s="17"/>
      <c r="C1492" s="18"/>
      <c r="D1492" s="19"/>
      <c r="E1492" s="19"/>
      <c r="F1492" s="19"/>
      <c r="G1492" s="19"/>
      <c r="H1492" s="19"/>
      <c r="I1492" s="17"/>
      <c r="J1492" s="17"/>
      <c r="K1492" s="17"/>
      <c r="L1492" s="17"/>
      <c r="M1492" s="17"/>
      <c r="N1492" s="17"/>
    </row>
    <row r="1493" spans="2:14" s="14" customFormat="1" hidden="1">
      <c r="B1493" s="17"/>
      <c r="C1493" s="18"/>
      <c r="D1493" s="19"/>
      <c r="E1493" s="19"/>
      <c r="F1493" s="19"/>
      <c r="G1493" s="19"/>
      <c r="H1493" s="19"/>
      <c r="I1493" s="17"/>
      <c r="J1493" s="17"/>
      <c r="K1493" s="17"/>
      <c r="L1493" s="17"/>
      <c r="M1493" s="17"/>
      <c r="N1493" s="17"/>
    </row>
    <row r="1494" spans="2:14" s="14" customFormat="1" hidden="1">
      <c r="B1494" s="17"/>
      <c r="C1494" s="18"/>
      <c r="D1494" s="19"/>
      <c r="E1494" s="19"/>
      <c r="F1494" s="19"/>
      <c r="G1494" s="19"/>
      <c r="H1494" s="19"/>
      <c r="I1494" s="17"/>
      <c r="J1494" s="17"/>
      <c r="K1494" s="17"/>
      <c r="L1494" s="17"/>
      <c r="M1494" s="17"/>
      <c r="N1494" s="17"/>
    </row>
    <row r="1495" spans="2:14" s="14" customFormat="1" hidden="1">
      <c r="B1495" s="17"/>
      <c r="C1495" s="18"/>
      <c r="D1495" s="19"/>
      <c r="E1495" s="19"/>
      <c r="F1495" s="19"/>
      <c r="G1495" s="19"/>
      <c r="H1495" s="19"/>
      <c r="I1495" s="17"/>
      <c r="J1495" s="17"/>
      <c r="K1495" s="17"/>
      <c r="L1495" s="17"/>
      <c r="M1495" s="17"/>
      <c r="N1495" s="17"/>
    </row>
    <row r="1496" spans="2:14" s="14" customFormat="1" hidden="1">
      <c r="B1496" s="17"/>
      <c r="C1496" s="18"/>
      <c r="D1496" s="19"/>
      <c r="E1496" s="19"/>
      <c r="F1496" s="19"/>
      <c r="G1496" s="19"/>
      <c r="H1496" s="19"/>
      <c r="I1496" s="17"/>
      <c r="J1496" s="17"/>
      <c r="K1496" s="17"/>
      <c r="L1496" s="17"/>
      <c r="M1496" s="17"/>
      <c r="N1496" s="17"/>
    </row>
    <row r="1497" spans="2:14" s="14" customFormat="1" hidden="1">
      <c r="B1497" s="17"/>
      <c r="C1497" s="18"/>
      <c r="D1497" s="19"/>
      <c r="E1497" s="19"/>
      <c r="F1497" s="19"/>
      <c r="G1497" s="19"/>
      <c r="H1497" s="19"/>
      <c r="I1497" s="17"/>
      <c r="J1497" s="17"/>
      <c r="K1497" s="17"/>
      <c r="L1497" s="17"/>
      <c r="M1497" s="17"/>
      <c r="N1497" s="17"/>
    </row>
    <row r="1498" spans="2:14" s="14" customFormat="1" hidden="1">
      <c r="B1498" s="17"/>
      <c r="C1498" s="18"/>
      <c r="D1498" s="19"/>
      <c r="E1498" s="19"/>
      <c r="F1498" s="19"/>
      <c r="G1498" s="19"/>
      <c r="H1498" s="19"/>
      <c r="I1498" s="17"/>
      <c r="J1498" s="17"/>
      <c r="K1498" s="17"/>
      <c r="L1498" s="17"/>
      <c r="M1498" s="17"/>
      <c r="N1498" s="17"/>
    </row>
    <row r="1499" spans="2:14" s="14" customFormat="1" hidden="1">
      <c r="B1499" s="17"/>
      <c r="C1499" s="18"/>
      <c r="D1499" s="19"/>
      <c r="E1499" s="19"/>
      <c r="F1499" s="19"/>
      <c r="G1499" s="19"/>
      <c r="H1499" s="19"/>
      <c r="I1499" s="17"/>
      <c r="J1499" s="17"/>
      <c r="K1499" s="17"/>
      <c r="L1499" s="17"/>
      <c r="M1499" s="17"/>
      <c r="N1499" s="17"/>
    </row>
    <row r="1500" spans="2:14" s="14" customFormat="1" hidden="1">
      <c r="B1500" s="17"/>
      <c r="C1500" s="18"/>
      <c r="D1500" s="19"/>
      <c r="E1500" s="19"/>
      <c r="F1500" s="19"/>
      <c r="G1500" s="19"/>
      <c r="H1500" s="19"/>
      <c r="I1500" s="17"/>
      <c r="J1500" s="17"/>
      <c r="K1500" s="17"/>
      <c r="L1500" s="17"/>
      <c r="M1500" s="17"/>
      <c r="N1500" s="17"/>
    </row>
    <row r="1501" spans="2:14" s="14" customFormat="1" hidden="1">
      <c r="B1501" s="17"/>
      <c r="C1501" s="18"/>
      <c r="D1501" s="19"/>
      <c r="E1501" s="19"/>
      <c r="F1501" s="19"/>
      <c r="G1501" s="19"/>
      <c r="H1501" s="19"/>
      <c r="I1501" s="17"/>
      <c r="J1501" s="17"/>
      <c r="K1501" s="17"/>
      <c r="L1501" s="17"/>
      <c r="M1501" s="17"/>
      <c r="N1501" s="17"/>
    </row>
    <row r="1502" spans="2:14" s="14" customFormat="1" hidden="1">
      <c r="B1502" s="17"/>
      <c r="C1502" s="18"/>
      <c r="D1502" s="19"/>
      <c r="E1502" s="19"/>
      <c r="F1502" s="19"/>
      <c r="G1502" s="19"/>
      <c r="H1502" s="19"/>
      <c r="I1502" s="17"/>
      <c r="J1502" s="17"/>
      <c r="K1502" s="17"/>
      <c r="L1502" s="17"/>
      <c r="M1502" s="17"/>
      <c r="N1502" s="17"/>
    </row>
    <row r="1503" spans="2:14" s="14" customFormat="1" hidden="1">
      <c r="B1503" s="17"/>
      <c r="C1503" s="18"/>
      <c r="D1503" s="19"/>
      <c r="E1503" s="19"/>
      <c r="F1503" s="19"/>
      <c r="G1503" s="19"/>
      <c r="H1503" s="19"/>
      <c r="I1503" s="17"/>
      <c r="J1503" s="17"/>
      <c r="K1503" s="17"/>
      <c r="L1503" s="17"/>
      <c r="M1503" s="17"/>
      <c r="N1503" s="17"/>
    </row>
    <row r="1504" spans="2:14" s="14" customFormat="1" hidden="1">
      <c r="B1504" s="17"/>
      <c r="C1504" s="18"/>
      <c r="D1504" s="19"/>
      <c r="E1504" s="19"/>
      <c r="F1504" s="19"/>
      <c r="G1504" s="19"/>
      <c r="H1504" s="19"/>
      <c r="I1504" s="17"/>
      <c r="J1504" s="17"/>
      <c r="K1504" s="17"/>
      <c r="L1504" s="17"/>
      <c r="M1504" s="17"/>
      <c r="N1504" s="17"/>
    </row>
    <row r="1505" spans="2:14" s="14" customFormat="1" hidden="1">
      <c r="B1505" s="17"/>
      <c r="C1505" s="18"/>
      <c r="D1505" s="19"/>
      <c r="E1505" s="19"/>
      <c r="F1505" s="19"/>
      <c r="G1505" s="19"/>
      <c r="H1505" s="19"/>
      <c r="I1505" s="17"/>
      <c r="J1505" s="17"/>
      <c r="K1505" s="17"/>
      <c r="L1505" s="17"/>
      <c r="M1505" s="17"/>
      <c r="N1505" s="17"/>
    </row>
    <row r="1506" spans="2:14" s="14" customFormat="1" hidden="1">
      <c r="B1506" s="17"/>
      <c r="C1506" s="18"/>
      <c r="D1506" s="19"/>
      <c r="E1506" s="19"/>
      <c r="F1506" s="19"/>
      <c r="G1506" s="19"/>
      <c r="H1506" s="19"/>
      <c r="I1506" s="17"/>
      <c r="J1506" s="17"/>
      <c r="K1506" s="17"/>
      <c r="L1506" s="17"/>
      <c r="M1506" s="17"/>
      <c r="N1506" s="17"/>
    </row>
    <row r="1507" spans="2:14" s="14" customFormat="1" hidden="1">
      <c r="B1507" s="17"/>
      <c r="C1507" s="18"/>
      <c r="D1507" s="19"/>
      <c r="E1507" s="19"/>
      <c r="F1507" s="19"/>
      <c r="G1507" s="19"/>
      <c r="H1507" s="19"/>
      <c r="I1507" s="17"/>
      <c r="J1507" s="17"/>
      <c r="K1507" s="17"/>
      <c r="L1507" s="17"/>
      <c r="M1507" s="17"/>
      <c r="N1507" s="17"/>
    </row>
    <row r="1508" spans="2:14" s="14" customFormat="1" hidden="1">
      <c r="B1508" s="17"/>
      <c r="C1508" s="18"/>
      <c r="D1508" s="19"/>
      <c r="E1508" s="19"/>
      <c r="F1508" s="19"/>
      <c r="G1508" s="19"/>
      <c r="H1508" s="19"/>
      <c r="I1508" s="17"/>
      <c r="J1508" s="17"/>
      <c r="K1508" s="17"/>
      <c r="L1508" s="17"/>
      <c r="M1508" s="17"/>
      <c r="N1508" s="17"/>
    </row>
    <row r="1509" spans="2:14" s="14" customFormat="1" hidden="1">
      <c r="B1509" s="17"/>
      <c r="C1509" s="18"/>
      <c r="D1509" s="19"/>
      <c r="E1509" s="19"/>
      <c r="F1509" s="19"/>
      <c r="G1509" s="19"/>
      <c r="H1509" s="19"/>
      <c r="I1509" s="17"/>
      <c r="J1509" s="17"/>
      <c r="K1509" s="17"/>
      <c r="L1509" s="17"/>
      <c r="M1509" s="17"/>
      <c r="N1509" s="17"/>
    </row>
    <row r="1510" spans="2:14" s="14" customFormat="1" hidden="1">
      <c r="B1510" s="17"/>
      <c r="C1510" s="18"/>
      <c r="D1510" s="19"/>
      <c r="E1510" s="19"/>
      <c r="F1510" s="19"/>
      <c r="G1510" s="19"/>
      <c r="H1510" s="19"/>
      <c r="I1510" s="17"/>
      <c r="J1510" s="17"/>
      <c r="K1510" s="17"/>
      <c r="L1510" s="17"/>
      <c r="M1510" s="17"/>
      <c r="N1510" s="17"/>
    </row>
    <row r="1511" spans="2:14" s="14" customFormat="1" hidden="1">
      <c r="B1511" s="17"/>
      <c r="C1511" s="18"/>
      <c r="D1511" s="19"/>
      <c r="E1511" s="19"/>
      <c r="F1511" s="19"/>
      <c r="G1511" s="19"/>
      <c r="H1511" s="19"/>
      <c r="I1511" s="17"/>
      <c r="J1511" s="17"/>
      <c r="K1511" s="17"/>
      <c r="L1511" s="17"/>
      <c r="M1511" s="17"/>
      <c r="N1511" s="17"/>
    </row>
    <row r="1512" spans="2:14" s="14" customFormat="1" hidden="1">
      <c r="B1512" s="17"/>
      <c r="C1512" s="18"/>
      <c r="D1512" s="19"/>
      <c r="E1512" s="19"/>
      <c r="F1512" s="19"/>
      <c r="G1512" s="19"/>
      <c r="H1512" s="19"/>
      <c r="I1512" s="17"/>
      <c r="J1512" s="17"/>
      <c r="K1512" s="17"/>
      <c r="L1512" s="17"/>
      <c r="M1512" s="17"/>
      <c r="N1512" s="17"/>
    </row>
    <row r="1513" spans="2:14" s="14" customFormat="1" hidden="1">
      <c r="B1513" s="17"/>
      <c r="C1513" s="18"/>
      <c r="D1513" s="19"/>
      <c r="E1513" s="19"/>
      <c r="F1513" s="19"/>
      <c r="G1513" s="19"/>
      <c r="H1513" s="19"/>
      <c r="I1513" s="17"/>
      <c r="J1513" s="17"/>
      <c r="K1513" s="17"/>
      <c r="L1513" s="17"/>
      <c r="M1513" s="17"/>
      <c r="N1513" s="17"/>
    </row>
    <row r="1514" spans="2:14" s="14" customFormat="1" hidden="1">
      <c r="B1514" s="17"/>
      <c r="C1514" s="18"/>
      <c r="D1514" s="19"/>
      <c r="E1514" s="19"/>
      <c r="F1514" s="19"/>
      <c r="G1514" s="19"/>
      <c r="H1514" s="19"/>
      <c r="I1514" s="17"/>
      <c r="J1514" s="17"/>
      <c r="K1514" s="17"/>
      <c r="L1514" s="17"/>
      <c r="M1514" s="17"/>
      <c r="N1514" s="17"/>
    </row>
    <row r="1515" spans="2:14" s="14" customFormat="1" hidden="1">
      <c r="B1515" s="17"/>
      <c r="C1515" s="18"/>
      <c r="D1515" s="19"/>
      <c r="E1515" s="19"/>
      <c r="F1515" s="19"/>
      <c r="G1515" s="19"/>
      <c r="H1515" s="19"/>
      <c r="I1515" s="17"/>
      <c r="J1515" s="17"/>
      <c r="K1515" s="17"/>
      <c r="L1515" s="17"/>
      <c r="M1515" s="17"/>
      <c r="N1515" s="17"/>
    </row>
    <row r="1516" spans="2:14" s="14" customFormat="1" hidden="1">
      <c r="B1516" s="17"/>
      <c r="C1516" s="18"/>
      <c r="D1516" s="19"/>
      <c r="E1516" s="19"/>
      <c r="F1516" s="19"/>
      <c r="G1516" s="19"/>
      <c r="H1516" s="19"/>
      <c r="I1516" s="17"/>
      <c r="J1516" s="17"/>
      <c r="K1516" s="17"/>
      <c r="L1516" s="17"/>
      <c r="M1516" s="17"/>
      <c r="N1516" s="17"/>
    </row>
    <row r="1517" spans="2:14" s="14" customFormat="1" hidden="1">
      <c r="B1517" s="17"/>
      <c r="C1517" s="18"/>
      <c r="D1517" s="19"/>
      <c r="E1517" s="19"/>
      <c r="F1517" s="19"/>
      <c r="G1517" s="19"/>
      <c r="H1517" s="19"/>
      <c r="I1517" s="17"/>
      <c r="J1517" s="17"/>
      <c r="K1517" s="17"/>
      <c r="L1517" s="17"/>
      <c r="M1517" s="17"/>
      <c r="N1517" s="17"/>
    </row>
    <row r="1518" spans="2:14" s="14" customFormat="1" hidden="1">
      <c r="B1518" s="17"/>
      <c r="C1518" s="18"/>
      <c r="D1518" s="19"/>
      <c r="E1518" s="19"/>
      <c r="F1518" s="19"/>
      <c r="G1518" s="19"/>
      <c r="H1518" s="19"/>
      <c r="I1518" s="17"/>
      <c r="J1518" s="17"/>
      <c r="K1518" s="17"/>
      <c r="L1518" s="17"/>
      <c r="M1518" s="17"/>
      <c r="N1518" s="17"/>
    </row>
    <row r="1519" spans="2:14" s="14" customFormat="1" hidden="1">
      <c r="B1519" s="17"/>
      <c r="C1519" s="18"/>
      <c r="D1519" s="19"/>
      <c r="E1519" s="19"/>
      <c r="F1519" s="19"/>
      <c r="G1519" s="19"/>
      <c r="H1519" s="19"/>
      <c r="I1519" s="17"/>
      <c r="J1519" s="17"/>
      <c r="K1519" s="17"/>
      <c r="L1519" s="17"/>
      <c r="M1519" s="17"/>
      <c r="N1519" s="17"/>
    </row>
    <row r="1520" spans="2:14" s="14" customFormat="1" hidden="1">
      <c r="B1520" s="17"/>
      <c r="C1520" s="18"/>
      <c r="D1520" s="19"/>
      <c r="E1520" s="19"/>
      <c r="F1520" s="19"/>
      <c r="G1520" s="19"/>
      <c r="H1520" s="19"/>
      <c r="I1520" s="17"/>
      <c r="J1520" s="17"/>
      <c r="K1520" s="17"/>
      <c r="L1520" s="17"/>
      <c r="M1520" s="17"/>
      <c r="N1520" s="17"/>
    </row>
    <row r="1521" spans="2:14" s="14" customFormat="1" hidden="1">
      <c r="B1521" s="17"/>
      <c r="C1521" s="18"/>
      <c r="D1521" s="19"/>
      <c r="E1521" s="19"/>
      <c r="F1521" s="19"/>
      <c r="G1521" s="19"/>
      <c r="H1521" s="19"/>
      <c r="I1521" s="17"/>
      <c r="J1521" s="17"/>
      <c r="K1521" s="17"/>
      <c r="L1521" s="17"/>
      <c r="M1521" s="17"/>
      <c r="N1521" s="17"/>
    </row>
    <row r="1522" spans="2:14" s="14" customFormat="1" hidden="1">
      <c r="B1522" s="17"/>
      <c r="C1522" s="18"/>
      <c r="D1522" s="19"/>
      <c r="E1522" s="19"/>
      <c r="F1522" s="19"/>
      <c r="G1522" s="19"/>
      <c r="H1522" s="19"/>
      <c r="I1522" s="17"/>
      <c r="J1522" s="17"/>
      <c r="K1522" s="17"/>
      <c r="L1522" s="17"/>
      <c r="M1522" s="17"/>
      <c r="N1522" s="17"/>
    </row>
    <row r="1523" spans="2:14" s="14" customFormat="1" hidden="1">
      <c r="B1523" s="17"/>
      <c r="C1523" s="18"/>
      <c r="D1523" s="19"/>
      <c r="E1523" s="19"/>
      <c r="F1523" s="19"/>
      <c r="G1523" s="19"/>
      <c r="H1523" s="19"/>
      <c r="I1523" s="17"/>
      <c r="J1523" s="17"/>
      <c r="K1523" s="17"/>
      <c r="L1523" s="17"/>
      <c r="M1523" s="17"/>
      <c r="N1523" s="17"/>
    </row>
    <row r="1524" spans="2:14" s="14" customFormat="1" hidden="1">
      <c r="B1524" s="17"/>
      <c r="C1524" s="18"/>
      <c r="D1524" s="19"/>
      <c r="E1524" s="19"/>
      <c r="F1524" s="19"/>
      <c r="G1524" s="19"/>
      <c r="H1524" s="19"/>
      <c r="I1524" s="17"/>
      <c r="J1524" s="17"/>
      <c r="K1524" s="17"/>
      <c r="L1524" s="17"/>
      <c r="M1524" s="17"/>
      <c r="N1524" s="17"/>
    </row>
    <row r="1525" spans="2:14" s="14" customFormat="1" hidden="1">
      <c r="B1525" s="17"/>
      <c r="C1525" s="18"/>
      <c r="D1525" s="19"/>
      <c r="E1525" s="19"/>
      <c r="F1525" s="19"/>
      <c r="G1525" s="19"/>
      <c r="H1525" s="19"/>
      <c r="I1525" s="17"/>
      <c r="J1525" s="17"/>
      <c r="K1525" s="17"/>
      <c r="L1525" s="17"/>
      <c r="M1525" s="17"/>
      <c r="N1525" s="17"/>
    </row>
    <row r="1526" spans="2:14" s="14" customFormat="1" hidden="1">
      <c r="B1526" s="17"/>
      <c r="C1526" s="18"/>
      <c r="D1526" s="19"/>
      <c r="E1526" s="19"/>
      <c r="F1526" s="19"/>
      <c r="G1526" s="19"/>
      <c r="H1526" s="19"/>
      <c r="I1526" s="17"/>
      <c r="J1526" s="17"/>
      <c r="K1526" s="17"/>
      <c r="L1526" s="17"/>
      <c r="M1526" s="17"/>
      <c r="N1526" s="17"/>
    </row>
    <row r="1527" spans="2:14" s="14" customFormat="1" hidden="1">
      <c r="B1527" s="17"/>
      <c r="C1527" s="18"/>
      <c r="D1527" s="19"/>
      <c r="E1527" s="19"/>
      <c r="F1527" s="19"/>
      <c r="G1527" s="19"/>
      <c r="H1527" s="19"/>
      <c r="I1527" s="17"/>
      <c r="J1527" s="17"/>
      <c r="K1527" s="17"/>
      <c r="L1527" s="17"/>
      <c r="M1527" s="17"/>
      <c r="N1527" s="17"/>
    </row>
    <row r="1528" spans="2:14" s="14" customFormat="1" hidden="1">
      <c r="B1528" s="17"/>
      <c r="C1528" s="18"/>
      <c r="D1528" s="19"/>
      <c r="E1528" s="19"/>
      <c r="F1528" s="19"/>
      <c r="G1528" s="19"/>
      <c r="H1528" s="19"/>
      <c r="I1528" s="17"/>
      <c r="J1528" s="17"/>
      <c r="K1528" s="17"/>
      <c r="L1528" s="17"/>
      <c r="M1528" s="17"/>
      <c r="N1528" s="17"/>
    </row>
    <row r="1529" spans="2:14" s="14" customFormat="1" hidden="1">
      <c r="B1529" s="17"/>
      <c r="C1529" s="18"/>
      <c r="D1529" s="19"/>
      <c r="E1529" s="19"/>
      <c r="F1529" s="19"/>
      <c r="G1529" s="19"/>
      <c r="H1529" s="19"/>
      <c r="I1529" s="17"/>
      <c r="J1529" s="17"/>
      <c r="K1529" s="17"/>
      <c r="L1529" s="17"/>
      <c r="M1529" s="17"/>
      <c r="N1529" s="17"/>
    </row>
    <row r="1530" spans="2:14" s="14" customFormat="1" hidden="1">
      <c r="B1530" s="17"/>
      <c r="C1530" s="18"/>
      <c r="D1530" s="19"/>
      <c r="E1530" s="19"/>
      <c r="F1530" s="19"/>
      <c r="G1530" s="19"/>
      <c r="H1530" s="19"/>
      <c r="I1530" s="17"/>
      <c r="J1530" s="17"/>
      <c r="K1530" s="17"/>
      <c r="L1530" s="17"/>
      <c r="M1530" s="17"/>
      <c r="N1530" s="17"/>
    </row>
    <row r="1531" spans="2:14" s="14" customFormat="1" hidden="1">
      <c r="B1531" s="17"/>
      <c r="C1531" s="18"/>
      <c r="D1531" s="19"/>
      <c r="E1531" s="19"/>
      <c r="F1531" s="19"/>
      <c r="G1531" s="19"/>
      <c r="H1531" s="19"/>
      <c r="I1531" s="17"/>
      <c r="J1531" s="17"/>
      <c r="K1531" s="17"/>
      <c r="L1531" s="17"/>
      <c r="M1531" s="17"/>
      <c r="N1531" s="17"/>
    </row>
    <row r="1532" spans="2:14" s="14" customFormat="1" hidden="1">
      <c r="B1532" s="17"/>
      <c r="C1532" s="18"/>
      <c r="D1532" s="19"/>
      <c r="E1532" s="19"/>
      <c r="F1532" s="19"/>
      <c r="G1532" s="19"/>
      <c r="H1532" s="19"/>
      <c r="I1532" s="17"/>
      <c r="J1532" s="17"/>
      <c r="K1532" s="17"/>
      <c r="L1532" s="17"/>
      <c r="M1532" s="17"/>
      <c r="N1532" s="17"/>
    </row>
    <row r="1533" spans="2:14" s="14" customFormat="1" hidden="1">
      <c r="B1533" s="17"/>
      <c r="C1533" s="18"/>
      <c r="D1533" s="19"/>
      <c r="E1533" s="19"/>
      <c r="F1533" s="19"/>
      <c r="G1533" s="19"/>
      <c r="H1533" s="19"/>
      <c r="I1533" s="17"/>
      <c r="J1533" s="17"/>
      <c r="K1533" s="17"/>
      <c r="L1533" s="17"/>
      <c r="M1533" s="17"/>
      <c r="N1533" s="17"/>
    </row>
    <row r="1534" spans="2:14" s="14" customFormat="1" hidden="1">
      <c r="B1534" s="17"/>
      <c r="C1534" s="18"/>
      <c r="D1534" s="19"/>
      <c r="E1534" s="19"/>
      <c r="F1534" s="19"/>
      <c r="G1534" s="19"/>
      <c r="H1534" s="19"/>
      <c r="I1534" s="17"/>
      <c r="J1534" s="17"/>
      <c r="K1534" s="17"/>
      <c r="L1534" s="17"/>
      <c r="M1534" s="17"/>
      <c r="N1534" s="17"/>
    </row>
  </sheetData>
  <sheetProtection sheet="1" objects="1" scenarios="1"/>
  <phoneticPr fontId="12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Упутство</vt:lpstr>
      <vt:lpstr>Биланс стања</vt:lpstr>
      <vt:lpstr>Биланс успјеха</vt:lpstr>
      <vt:lpstr>Извјештај о осталом резултату</vt:lpstr>
      <vt:lpstr>Анекс</vt:lpstr>
      <vt:lpstr>Биланс токова готовине</vt:lpstr>
      <vt:lpstr>Извјеш. о променама на капиталу</vt:lpstr>
      <vt:lpstr>APIF_import</vt:lpstr>
      <vt:lpstr>'Биланс токова готовине'!Print_Titles</vt:lpstr>
      <vt:lpstr>'Биланс успјеха'!Print_Titles</vt:lpstr>
      <vt:lpstr>'Извјеш. о променама на капиталу'!Print_Titles</vt:lpstr>
      <vt:lpstr>'Извјештај о осталом резултату'!Print_Titles</vt:lpstr>
      <vt:lpstr>ScrollArea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Geofon_Fin</cp:lastModifiedBy>
  <cp:lastPrinted>2026-01-19T07:11:21Z</cp:lastPrinted>
  <dcterms:created xsi:type="dcterms:W3CDTF">2022-06-20T08:50:07Z</dcterms:created>
  <dcterms:modified xsi:type="dcterms:W3CDTF">2026-02-24T10:07:41Z</dcterms:modified>
</cp:coreProperties>
</file>