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 disk\NB_Prihodi_Rashodi\RoR_priprema\RoR_radne tabele\09_2025\"/>
    </mc:Choice>
  </mc:AlternateContent>
  <xr:revisionPtr revIDLastSave="0" documentId="13_ncr:1_{E27D85A3-2A72-4B8A-AE9B-A5FF23C6DFAC}" xr6:coauthVersionLast="47" xr6:coauthVersionMax="47" xr10:uidLastSave="{00000000-0000-0000-0000-000000000000}"/>
  <bookViews>
    <workbookView xWindow="28680" yWindow="-120" windowWidth="29040" windowHeight="15720" activeTab="1" xr2:uid="{A3429200-BF54-488B-90F8-11E17C288409}"/>
  </bookViews>
  <sheets>
    <sheet name="NB_Bilans_stanja" sheetId="1" r:id="rId1"/>
    <sheet name="NB_Bilans_uspjeha" sheetId="2" r:id="rId2"/>
  </sheets>
  <definedNames>
    <definedName name="______a66000" localSheetId="0">#REF!</definedName>
    <definedName name="______a66000" localSheetId="1">#REF!</definedName>
    <definedName name="______a66000">#REF!</definedName>
    <definedName name="_____a66000" localSheetId="0">#REF!</definedName>
    <definedName name="_____a66000" localSheetId="1">#REF!</definedName>
    <definedName name="_____a66000">#REF!</definedName>
    <definedName name="____a66000" localSheetId="0">#REF!</definedName>
    <definedName name="____a66000" localSheetId="1">#REF!</definedName>
    <definedName name="____a66000">#REF!</definedName>
    <definedName name="___a66000" localSheetId="0">#REF!</definedName>
    <definedName name="___a66000" localSheetId="1">#REF!</definedName>
    <definedName name="___a66000">#REF!</definedName>
    <definedName name="__a66000" localSheetId="0">#REF!</definedName>
    <definedName name="__a66000" localSheetId="1">#REF!</definedName>
    <definedName name="__a66000">#REF!</definedName>
    <definedName name="_a66000" localSheetId="0">#REF!</definedName>
    <definedName name="_a66000" localSheetId="1">#REF!</definedName>
    <definedName name="_a66000">#REF!</definedName>
    <definedName name="aaaa" localSheetId="0">#REF!</definedName>
    <definedName name="aaaa" localSheetId="1">#REF!</definedName>
    <definedName name="aaaa">#REF!</definedName>
    <definedName name="Abschreibung" localSheetId="0">#REF!</definedName>
    <definedName name="Abschreibung" localSheetId="1">#REF!</definedName>
    <definedName name="Abschreibung">#REF!</definedName>
    <definedName name="Bilanz" localSheetId="0">#REF!</definedName>
    <definedName name="Bilanz" localSheetId="1">#REF!</definedName>
    <definedName name="Bilanz">#REF!</definedName>
    <definedName name="BS" localSheetId="0">#REF!</definedName>
    <definedName name="BS" localSheetId="1">#REF!</definedName>
    <definedName name="BS">#REF!</definedName>
    <definedName name="Errichtung" localSheetId="0">#REF!</definedName>
    <definedName name="Errichtung" localSheetId="1">#REF!</definedName>
    <definedName name="Errichtung">#REF!</definedName>
    <definedName name="Format" localSheetId="0">#REF!</definedName>
    <definedName name="Format" localSheetId="1">#REF!</definedName>
    <definedName name="Format">#REF!</definedName>
    <definedName name="GUV" localSheetId="0">#REF!</definedName>
    <definedName name="GUV" localSheetId="1">#REF!</definedName>
    <definedName name="GUV">#REF!</definedName>
    <definedName name="Handel" localSheetId="0">#REF!</definedName>
    <definedName name="Handel" localSheetId="1">#REF!</definedName>
    <definedName name="Handel">#REF!</definedName>
    <definedName name="i" localSheetId="0">#REF!</definedName>
    <definedName name="i" localSheetId="1">#REF!</definedName>
    <definedName name="i">#REF!</definedName>
    <definedName name="KOEST" localSheetId="0">#REF!</definedName>
    <definedName name="KOEST" localSheetId="1">#REF!</definedName>
    <definedName name="KOEST">#REF!</definedName>
    <definedName name="L661." localSheetId="0">#REF!</definedName>
    <definedName name="L661." localSheetId="1">#REF!</definedName>
    <definedName name="L661.">#REF!</definedName>
    <definedName name="Mjesec" localSheetId="0">#REF!</definedName>
    <definedName name="Mjesec" localSheetId="1">#REF!</definedName>
    <definedName name="Mjesec">#REF!</definedName>
    <definedName name="N" localSheetId="0">#REF!</definedName>
    <definedName name="N" localSheetId="1">#REF!</definedName>
    <definedName name="N">#REF!</definedName>
    <definedName name="nnn" localSheetId="0">#REF!</definedName>
    <definedName name="nnn" localSheetId="1">#REF!</definedName>
    <definedName name="nnn">#REF!</definedName>
    <definedName name="OEVAG_VBI_Bet" localSheetId="0">#REF!</definedName>
    <definedName name="OEVAG_VBI_Bet" localSheetId="1">#REF!</definedName>
    <definedName name="OEVAG_VBI_Bet">#REF!</definedName>
    <definedName name="Personalkosten" localSheetId="0">#REF!</definedName>
    <definedName name="Personalkosten" localSheetId="1">#REF!</definedName>
    <definedName name="Personalkosten">#REF!</definedName>
    <definedName name="Poređenje" localSheetId="0">#REF!</definedName>
    <definedName name="Poređenje" localSheetId="1">#REF!</definedName>
    <definedName name="prethodnim" localSheetId="0">#REF!</definedName>
    <definedName name="prethodnim" localSheetId="1">#REF!</definedName>
    <definedName name="_xlnm.Print_Area" localSheetId="0">NB_Bilans_stanja!$B$1:$F$39</definedName>
    <definedName name="_xlnm.Print_Area" localSheetId="1">NB_Bilans_uspjeha!$C$2:$F$45</definedName>
    <definedName name="_xlnm.Print_Titles" localSheetId="1">NB_Bilans_uspjeha!$2:$3</definedName>
    <definedName name="Sachkosten" localSheetId="0">#REF!</definedName>
    <definedName name="Sachkosten" localSheetId="1">#REF!</definedName>
    <definedName name="Sachkosten">#REF!</definedName>
    <definedName name="Shadow" localSheetId="0">#REF!</definedName>
    <definedName name="Shadow" localSheetId="1">#REF!</definedName>
    <definedName name="Shado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7" i="1"/>
  <c r="F28" i="1"/>
  <c r="F20" i="1"/>
  <c r="F42" i="1" l="1"/>
  <c r="D42" i="1" l="1"/>
</calcChain>
</file>

<file path=xl/sharedStrings.xml><?xml version="1.0" encoding="utf-8"?>
<sst xmlns="http://schemas.openxmlformats.org/spreadsheetml/2006/main" count="94" uniqueCount="90">
  <si>
    <t>4.в.</t>
  </si>
  <si>
    <t>10a</t>
  </si>
  <si>
    <t>10b</t>
  </si>
  <si>
    <t>1a1</t>
  </si>
  <si>
    <t>1a2</t>
  </si>
  <si>
    <t>1a3</t>
  </si>
  <si>
    <t>1a4</t>
  </si>
  <si>
    <t>1a5</t>
  </si>
  <si>
    <t>1a6</t>
  </si>
  <si>
    <t>1a7</t>
  </si>
  <si>
    <t>1b1</t>
  </si>
  <si>
    <t>1b2</t>
  </si>
  <si>
    <t>1b3</t>
  </si>
  <si>
    <t>1b4</t>
  </si>
  <si>
    <t>1b5</t>
  </si>
  <si>
    <t>1b6</t>
  </si>
  <si>
    <t>2a</t>
  </si>
  <si>
    <t>2b</t>
  </si>
  <si>
    <t>2v</t>
  </si>
  <si>
    <t>2g</t>
  </si>
  <si>
    <t>2d</t>
  </si>
  <si>
    <t>2đ</t>
  </si>
  <si>
    <t>3a1</t>
  </si>
  <si>
    <t>3a2</t>
  </si>
  <si>
    <t>3b1</t>
  </si>
  <si>
    <t>3b2</t>
  </si>
  <si>
    <t>3b3</t>
  </si>
  <si>
    <t>Banka</t>
  </si>
  <si>
    <t>Gotovina i depoziti kod banaka (CB BiH)</t>
  </si>
  <si>
    <t>HOV kojima se trguje</t>
  </si>
  <si>
    <t>Plasmani drugim bankama</t>
  </si>
  <si>
    <t>Bruto krediti</t>
  </si>
  <si>
    <t>Dospjela potraživanja po kreditima i poslovima lizinga</t>
  </si>
  <si>
    <t>Vrijednosni papiri koji se drže do dospijeća</t>
  </si>
  <si>
    <t>Osnovna sredstva</t>
  </si>
  <si>
    <t>Druge nekretnine</t>
  </si>
  <si>
    <t>Investicije u nekonsolid. subjekte</t>
  </si>
  <si>
    <t>Ostala aktiva</t>
  </si>
  <si>
    <t>Rezervisanja za rizike</t>
  </si>
  <si>
    <t>Minus: Ispravke vrijednosti za kredite</t>
  </si>
  <si>
    <t>Minus: Ispravke vrijednosti za ostalu aktivu</t>
  </si>
  <si>
    <t>UKUPNA SREDSTVA</t>
  </si>
  <si>
    <t>Depoziti</t>
  </si>
  <si>
    <t>Uzeti krediti</t>
  </si>
  <si>
    <t>Subordinirani dugovi i obveznice</t>
  </si>
  <si>
    <t>Ostale obaveze</t>
  </si>
  <si>
    <t>Rezerve na stavke vanbilansa</t>
  </si>
  <si>
    <t>UKUPNE OBAVEZE</t>
  </si>
  <si>
    <t>Trajne prioritetne akcije</t>
  </si>
  <si>
    <t>Obične akcije</t>
  </si>
  <si>
    <t>Emisiona ažia</t>
  </si>
  <si>
    <t>na trajne prioritetne akcije</t>
  </si>
  <si>
    <t>na obične akcije</t>
  </si>
  <si>
    <t>Zadržana dobit i kapitalne rezerve</t>
  </si>
  <si>
    <t>Ostali kapital</t>
  </si>
  <si>
    <t>UKUPAN KAPITAL</t>
  </si>
  <si>
    <t>UKUPNE OBAVEZE I KAPITAL</t>
  </si>
  <si>
    <t>RIZIČNI VANBILANS</t>
  </si>
  <si>
    <t>Bilans uspjeha</t>
  </si>
  <si>
    <t>Prihodi od kamata i slični prihodi</t>
  </si>
  <si>
    <t>Kamatonosni računi depozita</t>
  </si>
  <si>
    <t>Krediti i poslovi lizinga</t>
  </si>
  <si>
    <t>Vlasnički vrijednosni papiri</t>
  </si>
  <si>
    <t>Potraživanja po plaćenim vanbilansnim obavezama</t>
  </si>
  <si>
    <t>Ostali prihodi od kamata i slični prihodi</t>
  </si>
  <si>
    <t>Kamatni rashodi na depozite od drugih banaka</t>
  </si>
  <si>
    <t>Uzete pozajmice od drugih banaka</t>
  </si>
  <si>
    <t>Uzete pozajmice - dospjele obaveze</t>
  </si>
  <si>
    <t>Obaveze po uzetim kreditima i ostale pozajmice</t>
  </si>
  <si>
    <t>Subordinisani dugovi i subordinisane obveznice</t>
  </si>
  <si>
    <t>Ostali rashodi po kamatama i slični rashodi</t>
  </si>
  <si>
    <t>NETO KAMATA I SLIČNI PRIHODI</t>
  </si>
  <si>
    <t>OPERATIVNI PRIHODI</t>
  </si>
  <si>
    <t>Prihodi iz poslovanja sa devizama</t>
  </si>
  <si>
    <t>Naknade po kreditima</t>
  </si>
  <si>
    <t>Naknade po vanbilansnim pozicijama</t>
  </si>
  <si>
    <t>Naknade za izvršene usluge</t>
  </si>
  <si>
    <t>Prihod iz poslova trgovanja</t>
  </si>
  <si>
    <t>Ostali operativni prihodi</t>
  </si>
  <si>
    <t>OPERATIVNI RASHODI</t>
  </si>
  <si>
    <t>Poslovni i direktni rashodi</t>
  </si>
  <si>
    <t>Тroškovi ispravke vrijednosti</t>
  </si>
  <si>
    <t>Ostali poslovni i direktni troškovi</t>
  </si>
  <si>
    <t>Operativni rashodi</t>
  </si>
  <si>
    <t>Troškovi plata i doprinosa</t>
  </si>
  <si>
    <t>Troškovi poslovnog prostora i režija</t>
  </si>
  <si>
    <t>Ostali operativni troškovi</t>
  </si>
  <si>
    <t>DOBIT PRIJE OPOREZIVANJA</t>
  </si>
  <si>
    <t>Porez na dobit</t>
  </si>
  <si>
    <t>DOBIT NAKON OPOREZIVANJA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</si>
</sst>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.00_);_(* \(#,##0.00\);_(* &quot;-&quot;??_);_(@_)"/>
    <numFmt numFmtId="166" formatCode="[$-409]d\-mmm\-yyyy;@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name val="Verdana"/>
      <family val="2"/>
    </font>
    <font>
      <b/>
      <sz val="16"/>
      <color indexed="9"/>
      <name val="Verdana"/>
      <family val="2"/>
    </font>
    <font>
      <sz val="16"/>
      <color indexed="9"/>
      <name val="Verdana"/>
      <family val="2"/>
    </font>
    <font>
      <sz val="10"/>
      <color theme="0"/>
      <name val="Verdana"/>
      <family val="2"/>
    </font>
    <font>
      <b/>
      <sz val="10"/>
      <color indexed="9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b/>
      <sz val="10"/>
      <color theme="0"/>
      <name val="Verdana"/>
      <family val="2"/>
    </font>
    <font>
      <b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indexed="9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165" fontId="3" fillId="0" borderId="0" xfId="1" applyFont="1"/>
    <xf numFmtId="164" fontId="3" fillId="0" borderId="0" xfId="1" applyNumberFormat="1" applyFont="1"/>
    <xf numFmtId="10" fontId="3" fillId="0" borderId="0" xfId="2" applyNumberFormat="1" applyFont="1"/>
    <xf numFmtId="0" fontId="7" fillId="0" borderId="0" xfId="0" applyFont="1"/>
    <xf numFmtId="0" fontId="2" fillId="0" borderId="0" xfId="3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/>
    <xf numFmtId="3" fontId="2" fillId="4" borderId="4" xfId="0" applyNumberFormat="1" applyFont="1" applyFill="1" applyBorder="1"/>
    <xf numFmtId="164" fontId="2" fillId="0" borderId="0" xfId="1" applyNumberFormat="1" applyFont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indent="2"/>
    </xf>
    <xf numFmtId="0" fontId="2" fillId="2" borderId="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3" fontId="8" fillId="3" borderId="8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0" fillId="4" borderId="4" xfId="0" applyNumberFormat="1" applyFont="1" applyFill="1" applyBorder="1"/>
    <xf numFmtId="0" fontId="2" fillId="0" borderId="10" xfId="0" applyFont="1" applyBorder="1" applyAlignment="1">
      <alignment horizontal="center"/>
    </xf>
    <xf numFmtId="0" fontId="4" fillId="0" borderId="10" xfId="0" applyFont="1" applyBorder="1"/>
    <xf numFmtId="3" fontId="4" fillId="0" borderId="10" xfId="0" applyNumberFormat="1" applyFont="1" applyBorder="1"/>
    <xf numFmtId="3" fontId="4" fillId="4" borderId="10" xfId="0" applyNumberFormat="1" applyFont="1" applyFill="1" applyBorder="1"/>
    <xf numFmtId="3" fontId="4" fillId="4" borderId="4" xfId="0" applyNumberFormat="1" applyFont="1" applyFill="1" applyBorder="1"/>
    <xf numFmtId="0" fontId="2" fillId="0" borderId="7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indent="2"/>
    </xf>
    <xf numFmtId="3" fontId="10" fillId="0" borderId="4" xfId="0" applyNumberFormat="1" applyFont="1" applyBorder="1"/>
    <xf numFmtId="0" fontId="10" fillId="0" borderId="0" xfId="0" applyFont="1"/>
    <xf numFmtId="0" fontId="2" fillId="2" borderId="11" xfId="0" applyFont="1" applyFill="1" applyBorder="1"/>
    <xf numFmtId="0" fontId="2" fillId="2" borderId="6" xfId="0" applyFont="1" applyFill="1" applyBorder="1"/>
    <xf numFmtId="165" fontId="7" fillId="0" borderId="0" xfId="1" applyFont="1"/>
    <xf numFmtId="0" fontId="2" fillId="0" borderId="0" xfId="3" applyFont="1"/>
    <xf numFmtId="1" fontId="2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3" fillId="0" borderId="0" xfId="3" applyFont="1"/>
    <xf numFmtId="0" fontId="12" fillId="0" borderId="0" xfId="4" applyFont="1" applyAlignment="1" applyProtection="1">
      <alignment vertical="center"/>
    </xf>
    <xf numFmtId="49" fontId="8" fillId="2" borderId="0" xfId="3" applyNumberFormat="1" applyFont="1" applyFill="1" applyAlignment="1">
      <alignment horizontal="center" vertical="center"/>
    </xf>
    <xf numFmtId="0" fontId="8" fillId="3" borderId="7" xfId="3" applyFont="1" applyFill="1" applyBorder="1" applyAlignment="1">
      <alignment vertical="center"/>
    </xf>
    <xf numFmtId="3" fontId="8" fillId="3" borderId="14" xfId="3" applyNumberFormat="1" applyFont="1" applyFill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3" fontId="13" fillId="3" borderId="15" xfId="3" applyNumberFormat="1" applyFont="1" applyFill="1" applyBorder="1" applyAlignment="1">
      <alignment vertical="center"/>
    </xf>
    <xf numFmtId="3" fontId="8" fillId="2" borderId="0" xfId="3" applyNumberFormat="1" applyFont="1" applyFill="1" applyAlignment="1">
      <alignment vertical="center"/>
    </xf>
    <xf numFmtId="0" fontId="2" fillId="0" borderId="6" xfId="3" applyFont="1" applyBorder="1"/>
    <xf numFmtId="0" fontId="2" fillId="0" borderId="13" xfId="3" applyFont="1" applyBorder="1" applyAlignment="1">
      <alignment horizontal="left" indent="1"/>
    </xf>
    <xf numFmtId="3" fontId="2" fillId="0" borderId="10" xfId="3" applyNumberFormat="1" applyFont="1" applyBorder="1"/>
    <xf numFmtId="164" fontId="14" fillId="2" borderId="0" xfId="1" applyNumberFormat="1" applyFont="1" applyFill="1" applyBorder="1" applyAlignment="1">
      <alignment vertical="center"/>
    </xf>
    <xf numFmtId="3" fontId="2" fillId="5" borderId="4" xfId="3" applyNumberFormat="1" applyFont="1" applyFill="1" applyBorder="1"/>
    <xf numFmtId="3" fontId="2" fillId="0" borderId="4" xfId="3" applyNumberFormat="1" applyFont="1" applyBorder="1"/>
    <xf numFmtId="164" fontId="2" fillId="2" borderId="0" xfId="1" applyNumberFormat="1" applyFont="1" applyFill="1" applyBorder="1"/>
    <xf numFmtId="3" fontId="13" fillId="3" borderId="17" xfId="3" applyNumberFormat="1" applyFont="1" applyFill="1" applyBorder="1" applyAlignment="1">
      <alignment vertical="center"/>
    </xf>
    <xf numFmtId="0" fontId="2" fillId="0" borderId="13" xfId="3" applyFont="1" applyBorder="1"/>
    <xf numFmtId="3" fontId="2" fillId="0" borderId="0" xfId="3" applyNumberFormat="1" applyFont="1"/>
    <xf numFmtId="0" fontId="2" fillId="0" borderId="4" xfId="3" applyFont="1" applyBorder="1" applyAlignment="1">
      <alignment horizontal="left" indent="1"/>
    </xf>
    <xf numFmtId="3" fontId="2" fillId="5" borderId="10" xfId="3" applyNumberFormat="1" applyFont="1" applyFill="1" applyBorder="1"/>
    <xf numFmtId="3" fontId="8" fillId="3" borderId="16" xfId="3" applyNumberFormat="1" applyFont="1" applyFill="1" applyBorder="1" applyAlignment="1">
      <alignment vertical="center"/>
    </xf>
    <xf numFmtId="3" fontId="2" fillId="0" borderId="9" xfId="3" applyNumberFormat="1" applyFont="1" applyBorder="1"/>
    <xf numFmtId="166" fontId="8" fillId="3" borderId="1" xfId="0" applyNumberFormat="1" applyFont="1" applyFill="1" applyBorder="1" applyAlignment="1">
      <alignment horizontal="center" vertical="center"/>
    </xf>
    <xf numFmtId="166" fontId="8" fillId="3" borderId="2" xfId="0" applyNumberFormat="1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0" xfId="3" applyFont="1" applyFill="1" applyAlignment="1">
      <alignment horizontal="center" vertical="center"/>
    </xf>
  </cellXfs>
  <cellStyles count="5">
    <cellStyle name="Comma" xfId="1" builtinId="3"/>
    <cellStyle name="Hyperlink" xfId="4" builtinId="8"/>
    <cellStyle name="Normal" xfId="0" builtinId="0"/>
    <cellStyle name="Normal 10" xfId="3" xr:uid="{9594C5D1-A8C0-406B-ACC1-D16DF6BA3DF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3DC8-DC2B-478E-8C9A-AB7ED08C3A38}">
  <sheetPr>
    <tabColor rgb="FFED7D31"/>
    <outlinePr summaryBelow="0"/>
    <pageSetUpPr autoPageBreaks="0" fitToPage="1"/>
  </sheetPr>
  <dimension ref="A1:F58"/>
  <sheetViews>
    <sheetView showGridLines="0" zoomScaleNormal="100" zoomScaleSheetLayoutView="100" workbookViewId="0">
      <pane xSplit="3" ySplit="6" topLeftCell="D7" activePane="bottomRight" state="frozen"/>
      <selection activeCell="V15" sqref="V15"/>
      <selection pane="topRight" activeCell="V15" sqref="V15"/>
      <selection pane="bottomLeft" activeCell="V15" sqref="V15"/>
      <selection pane="bottomRight" activeCell="D1" sqref="D1"/>
    </sheetView>
  </sheetViews>
  <sheetFormatPr defaultColWidth="9.109375" defaultRowHeight="12.6" x14ac:dyDescent="0.2"/>
  <cols>
    <col min="1" max="1" width="3.6640625" style="1" hidden="1" customWidth="1"/>
    <col min="2" max="2" width="6.88671875" style="2" hidden="1" customWidth="1"/>
    <col min="3" max="3" width="54" style="2" bestFit="1" customWidth="1"/>
    <col min="4" max="4" width="14.77734375" style="2" bestFit="1" customWidth="1"/>
    <col min="5" max="5" width="0.88671875" style="2" customWidth="1"/>
    <col min="6" max="6" width="14.77734375" style="2" bestFit="1" customWidth="1"/>
    <col min="7" max="11" width="9.109375" style="2"/>
    <col min="12" max="12" width="12.6640625" style="2" customWidth="1"/>
    <col min="13" max="16384" width="9.109375" style="2"/>
  </cols>
  <sheetData>
    <row r="1" spans="1:6" ht="14.1" customHeight="1" x14ac:dyDescent="0.2"/>
    <row r="2" spans="1:6" s="9" customFormat="1" ht="14.1" customHeight="1" x14ac:dyDescent="0.2">
      <c r="A2" s="1">
        <v>38</v>
      </c>
      <c r="B2" s="2"/>
      <c r="C2" s="4"/>
      <c r="D2" s="8"/>
      <c r="E2" s="4"/>
      <c r="F2" s="8"/>
    </row>
    <row r="3" spans="1:6" s="9" customFormat="1" ht="14.1" customHeight="1" x14ac:dyDescent="0.2">
      <c r="A3" s="1">
        <v>84</v>
      </c>
      <c r="B3" s="2"/>
      <c r="C3" s="4"/>
      <c r="D3" s="7"/>
      <c r="E3" s="4"/>
      <c r="F3" s="4"/>
    </row>
    <row r="4" spans="1:6" s="13" customFormat="1" ht="20.100000000000001" customHeight="1" x14ac:dyDescent="0.25">
      <c r="A4" s="10">
        <v>55</v>
      </c>
      <c r="B4" s="11"/>
      <c r="C4" s="11"/>
      <c r="D4" s="69">
        <v>45930</v>
      </c>
      <c r="E4" s="12"/>
      <c r="F4" s="69">
        <v>45657</v>
      </c>
    </row>
    <row r="5" spans="1:6" s="13" customFormat="1" ht="20.100000000000001" customHeight="1" x14ac:dyDescent="0.25">
      <c r="A5" s="5"/>
      <c r="B5" s="11"/>
      <c r="C5" s="14"/>
      <c r="D5" s="70"/>
      <c r="F5" s="70"/>
    </row>
    <row r="6" spans="1:6" ht="5.0999999999999996" customHeight="1" x14ac:dyDescent="0.2">
      <c r="B6" s="15"/>
      <c r="C6" s="15"/>
    </row>
    <row r="7" spans="1:6" ht="14.1" customHeight="1" x14ac:dyDescent="0.2">
      <c r="A7" s="1">
        <v>48</v>
      </c>
      <c r="B7" s="16">
        <v>1</v>
      </c>
      <c r="C7" s="17" t="s">
        <v>28</v>
      </c>
      <c r="D7" s="18">
        <v>135914</v>
      </c>
      <c r="F7" s="19">
        <v>98585</v>
      </c>
    </row>
    <row r="8" spans="1:6" ht="14.1" customHeight="1" x14ac:dyDescent="0.2">
      <c r="A8" s="1">
        <v>342</v>
      </c>
      <c r="B8" s="21">
        <v>2</v>
      </c>
      <c r="C8" s="17" t="s">
        <v>29</v>
      </c>
      <c r="D8" s="18">
        <v>13975</v>
      </c>
      <c r="F8" s="19">
        <v>19805</v>
      </c>
    </row>
    <row r="9" spans="1:6" ht="14.1" customHeight="1" x14ac:dyDescent="0.2">
      <c r="A9" s="1">
        <v>258</v>
      </c>
      <c r="B9" s="21">
        <v>3</v>
      </c>
      <c r="C9" s="17" t="s">
        <v>30</v>
      </c>
      <c r="D9" s="18">
        <v>1</v>
      </c>
      <c r="F9" s="19">
        <v>303</v>
      </c>
    </row>
    <row r="10" spans="1:6" ht="14.1" customHeight="1" x14ac:dyDescent="0.2">
      <c r="A10" s="1">
        <v>177</v>
      </c>
      <c r="B10" s="21">
        <v>4</v>
      </c>
      <c r="C10" s="17" t="s">
        <v>31</v>
      </c>
      <c r="D10" s="18">
        <v>231812</v>
      </c>
      <c r="F10" s="19">
        <v>206822</v>
      </c>
    </row>
    <row r="11" spans="1:6" ht="14.1" customHeight="1" x14ac:dyDescent="0.2">
      <c r="A11" s="1">
        <v>1052</v>
      </c>
      <c r="B11" s="21" t="s">
        <v>0</v>
      </c>
      <c r="C11" s="17" t="s">
        <v>32</v>
      </c>
      <c r="D11" s="18">
        <v>7653</v>
      </c>
      <c r="F11" s="19">
        <v>7594</v>
      </c>
    </row>
    <row r="12" spans="1:6" ht="14.1" customHeight="1" x14ac:dyDescent="0.2">
      <c r="A12" s="1">
        <v>295</v>
      </c>
      <c r="B12" s="21">
        <v>5</v>
      </c>
      <c r="C12" s="17" t="s">
        <v>33</v>
      </c>
      <c r="D12" s="18">
        <v>5130</v>
      </c>
      <c r="F12" s="19">
        <v>5068</v>
      </c>
    </row>
    <row r="13" spans="1:6" ht="14.1" customHeight="1" x14ac:dyDescent="0.2">
      <c r="A13" s="1">
        <v>114</v>
      </c>
      <c r="B13" s="21">
        <v>6</v>
      </c>
      <c r="C13" s="17" t="s">
        <v>34</v>
      </c>
      <c r="D13" s="18">
        <v>11820</v>
      </c>
      <c r="F13" s="19">
        <v>7724</v>
      </c>
    </row>
    <row r="14" spans="1:6" ht="14.1" customHeight="1" x14ac:dyDescent="0.2">
      <c r="A14" s="1">
        <v>248</v>
      </c>
      <c r="B14" s="21">
        <v>7</v>
      </c>
      <c r="C14" s="17" t="s">
        <v>35</v>
      </c>
      <c r="D14" s="18">
        <v>2975</v>
      </c>
      <c r="F14" s="19">
        <v>2430</v>
      </c>
    </row>
    <row r="15" spans="1:6" ht="14.1" customHeight="1" x14ac:dyDescent="0.2">
      <c r="A15" s="1">
        <v>160</v>
      </c>
      <c r="B15" s="21">
        <v>8</v>
      </c>
      <c r="C15" s="17" t="s">
        <v>36</v>
      </c>
      <c r="D15" s="18">
        <v>421</v>
      </c>
      <c r="F15" s="19">
        <v>421</v>
      </c>
    </row>
    <row r="16" spans="1:6" ht="14.1" customHeight="1" x14ac:dyDescent="0.2">
      <c r="A16" s="1">
        <v>236</v>
      </c>
      <c r="B16" s="21">
        <v>9</v>
      </c>
      <c r="C16" s="17" t="s">
        <v>37</v>
      </c>
      <c r="D16" s="18">
        <v>6441</v>
      </c>
      <c r="F16" s="19">
        <v>5437</v>
      </c>
    </row>
    <row r="17" spans="1:6" ht="14.1" customHeight="1" x14ac:dyDescent="0.2">
      <c r="A17" s="1">
        <v>287</v>
      </c>
      <c r="B17" s="21">
        <v>10</v>
      </c>
      <c r="C17" s="17" t="s">
        <v>38</v>
      </c>
      <c r="D17" s="18">
        <v>10889</v>
      </c>
      <c r="F17" s="19">
        <v>10583</v>
      </c>
    </row>
    <row r="18" spans="1:6" ht="14.1" customHeight="1" x14ac:dyDescent="0.2">
      <c r="A18" s="1">
        <v>888</v>
      </c>
      <c r="B18" s="21" t="s">
        <v>1</v>
      </c>
      <c r="C18" s="22" t="s">
        <v>39</v>
      </c>
      <c r="D18" s="18">
        <v>9004</v>
      </c>
      <c r="F18" s="19">
        <v>8644</v>
      </c>
    </row>
    <row r="19" spans="1:6" ht="14.1" customHeight="1" x14ac:dyDescent="0.2">
      <c r="A19" s="1">
        <v>889</v>
      </c>
      <c r="B19" s="21" t="s">
        <v>2</v>
      </c>
      <c r="C19" s="22" t="s">
        <v>40</v>
      </c>
      <c r="D19" s="18">
        <v>1885</v>
      </c>
      <c r="F19" s="19">
        <v>1939</v>
      </c>
    </row>
    <row r="20" spans="1:6" s="5" customFormat="1" ht="20.100000000000001" customHeight="1" x14ac:dyDescent="0.25">
      <c r="A20" s="5">
        <v>317</v>
      </c>
      <c r="B20" s="23"/>
      <c r="C20" s="24" t="s">
        <v>41</v>
      </c>
      <c r="D20" s="25">
        <v>397600</v>
      </c>
      <c r="F20" s="25">
        <f t="shared" ref="D20:F20" si="0">SUM(F7:F10)+SUM(F12:F16)-F17</f>
        <v>336012</v>
      </c>
    </row>
    <row r="21" spans="1:6" ht="5.0999999999999996" customHeight="1" x14ac:dyDescent="0.2">
      <c r="B21" s="26"/>
    </row>
    <row r="22" spans="1:6" ht="14.1" customHeight="1" x14ac:dyDescent="0.2">
      <c r="A22" s="1">
        <v>73</v>
      </c>
      <c r="B22" s="16"/>
      <c r="C22" s="17" t="s">
        <v>42</v>
      </c>
      <c r="D22" s="18">
        <v>327064</v>
      </c>
      <c r="F22" s="19">
        <v>268286</v>
      </c>
    </row>
    <row r="23" spans="1:6" ht="14.1" customHeight="1" x14ac:dyDescent="0.2">
      <c r="A23" s="1">
        <v>29</v>
      </c>
      <c r="B23" s="21"/>
      <c r="C23" s="17" t="s">
        <v>43</v>
      </c>
      <c r="D23" s="27">
        <v>18149</v>
      </c>
      <c r="F23" s="28">
        <v>20223</v>
      </c>
    </row>
    <row r="24" spans="1:6" ht="14.1" customHeight="1" x14ac:dyDescent="0.2">
      <c r="A24" s="1">
        <v>311</v>
      </c>
      <c r="B24" s="21"/>
      <c r="C24" s="17" t="s">
        <v>44</v>
      </c>
      <c r="D24" s="18">
        <v>3377</v>
      </c>
      <c r="F24" s="19">
        <v>3377</v>
      </c>
    </row>
    <row r="25" spans="1:6" ht="14.1" customHeight="1" x14ac:dyDescent="0.2">
      <c r="A25" s="1">
        <v>247</v>
      </c>
      <c r="B25" s="29"/>
      <c r="C25" s="17" t="s">
        <v>45</v>
      </c>
      <c r="D25" s="18">
        <v>10964</v>
      </c>
      <c r="F25" s="19">
        <v>6697</v>
      </c>
    </row>
    <row r="26" spans="1:6" ht="14.1" customHeight="1" x14ac:dyDescent="0.2">
      <c r="A26" s="1">
        <v>890</v>
      </c>
      <c r="B26" s="29"/>
      <c r="C26" s="22" t="s">
        <v>46</v>
      </c>
      <c r="D26" s="18">
        <v>0</v>
      </c>
      <c r="F26" s="19">
        <v>0</v>
      </c>
    </row>
    <row r="27" spans="1:6" ht="14.1" customHeight="1" x14ac:dyDescent="0.2">
      <c r="A27" s="1">
        <v>891</v>
      </c>
      <c r="B27" s="29"/>
      <c r="C27" s="22" t="s">
        <v>45</v>
      </c>
      <c r="D27" s="18">
        <v>0</v>
      </c>
      <c r="F27" s="19">
        <v>0</v>
      </c>
    </row>
    <row r="28" spans="1:6" ht="14.1" customHeight="1" x14ac:dyDescent="0.2">
      <c r="A28" s="1">
        <v>329</v>
      </c>
      <c r="B28" s="26"/>
      <c r="C28" s="30" t="s">
        <v>47</v>
      </c>
      <c r="D28" s="31">
        <v>359554</v>
      </c>
      <c r="F28" s="32">
        <f t="shared" ref="D28:F28" si="1">SUM(F22:F27)</f>
        <v>298583</v>
      </c>
    </row>
    <row r="29" spans="1:6" ht="5.0999999999999996" customHeight="1" x14ac:dyDescent="0.2">
      <c r="B29" s="26"/>
    </row>
    <row r="30" spans="1:6" ht="14.1" customHeight="1" x14ac:dyDescent="0.2">
      <c r="A30" s="1">
        <v>232</v>
      </c>
      <c r="B30" s="34"/>
      <c r="C30" s="17" t="s">
        <v>48</v>
      </c>
      <c r="D30" s="18">
        <v>6000</v>
      </c>
      <c r="F30" s="19">
        <v>6000</v>
      </c>
    </row>
    <row r="31" spans="1:6" ht="14.1" customHeight="1" x14ac:dyDescent="0.2">
      <c r="A31" s="1">
        <v>1067</v>
      </c>
      <c r="B31" s="34"/>
      <c r="C31" s="17" t="s">
        <v>49</v>
      </c>
      <c r="D31" s="18">
        <v>32182</v>
      </c>
      <c r="F31" s="19">
        <v>32182</v>
      </c>
    </row>
    <row r="32" spans="1:6" ht="14.1" customHeight="1" x14ac:dyDescent="0.2">
      <c r="A32" s="1">
        <v>1070</v>
      </c>
      <c r="B32" s="21"/>
      <c r="C32" s="17" t="s">
        <v>50</v>
      </c>
      <c r="D32" s="18">
        <v>-1114</v>
      </c>
      <c r="F32" s="19">
        <v>-1446</v>
      </c>
    </row>
    <row r="33" spans="1:6" s="39" customFormat="1" ht="14.1" customHeight="1" x14ac:dyDescent="0.2">
      <c r="A33" s="35">
        <v>1071</v>
      </c>
      <c r="B33" s="36"/>
      <c r="C33" s="37" t="s">
        <v>51</v>
      </c>
      <c r="D33" s="38">
        <v>0</v>
      </c>
      <c r="F33" s="28">
        <v>0</v>
      </c>
    </row>
    <row r="34" spans="1:6" s="39" customFormat="1" ht="14.1" customHeight="1" x14ac:dyDescent="0.2">
      <c r="A34" s="35">
        <v>1072</v>
      </c>
      <c r="B34" s="36"/>
      <c r="C34" s="37" t="s">
        <v>52</v>
      </c>
      <c r="D34" s="38">
        <v>-1114</v>
      </c>
      <c r="F34" s="28">
        <v>-1446</v>
      </c>
    </row>
    <row r="35" spans="1:6" ht="14.1" customHeight="1" x14ac:dyDescent="0.2">
      <c r="A35" s="1">
        <v>282</v>
      </c>
      <c r="B35" s="34"/>
      <c r="C35" s="17" t="s">
        <v>53</v>
      </c>
      <c r="D35" s="18">
        <v>621</v>
      </c>
      <c r="F35" s="19">
        <v>2579</v>
      </c>
    </row>
    <row r="36" spans="1:6" ht="14.1" customHeight="1" x14ac:dyDescent="0.2">
      <c r="A36" s="1">
        <v>240</v>
      </c>
      <c r="B36" s="34"/>
      <c r="C36" s="17" t="s">
        <v>54</v>
      </c>
      <c r="D36" s="18">
        <v>357</v>
      </c>
      <c r="F36" s="19">
        <v>-1886</v>
      </c>
    </row>
    <row r="37" spans="1:6" ht="14.1" customHeight="1" x14ac:dyDescent="0.2">
      <c r="A37" s="1">
        <v>323</v>
      </c>
      <c r="B37" s="40"/>
      <c r="C37" s="30" t="s">
        <v>55</v>
      </c>
      <c r="D37" s="31">
        <v>38046</v>
      </c>
      <c r="F37" s="32">
        <f>SUM(F30:F32)+SUM(F35:F36)</f>
        <v>37429</v>
      </c>
    </row>
    <row r="38" spans="1:6" ht="5.0999999999999996" customHeight="1" x14ac:dyDescent="0.2">
      <c r="B38" s="15"/>
      <c r="D38" s="3"/>
      <c r="F38" s="3"/>
    </row>
    <row r="39" spans="1:6" s="5" customFormat="1" ht="20.100000000000001" customHeight="1" x14ac:dyDescent="0.25">
      <c r="A39" s="5">
        <v>330</v>
      </c>
      <c r="B39" s="23"/>
      <c r="C39" s="24" t="s">
        <v>56</v>
      </c>
      <c r="D39" s="25">
        <v>397600</v>
      </c>
      <c r="F39" s="25">
        <f t="shared" ref="D39:F39" si="2">F37+F28</f>
        <v>336012</v>
      </c>
    </row>
    <row r="40" spans="1:6" ht="14.1" customHeight="1" x14ac:dyDescent="0.2">
      <c r="A40" s="1">
        <v>892</v>
      </c>
      <c r="B40" s="41"/>
      <c r="C40" s="30" t="s">
        <v>57</v>
      </c>
      <c r="D40" s="31">
        <v>27069</v>
      </c>
      <c r="F40" s="33">
        <v>19981</v>
      </c>
    </row>
    <row r="41" spans="1:6" s="9" customFormat="1" x14ac:dyDescent="0.2">
      <c r="A41" s="1"/>
      <c r="B41" s="2"/>
      <c r="D41" s="7"/>
      <c r="E41" s="2"/>
      <c r="F41" s="42">
        <v>0</v>
      </c>
    </row>
    <row r="42" spans="1:6" s="9" customFormat="1" x14ac:dyDescent="0.2">
      <c r="A42" s="1"/>
      <c r="B42" s="2"/>
      <c r="D42" s="6">
        <f t="shared" ref="D42:F42" si="3">+D20-D39</f>
        <v>0</v>
      </c>
      <c r="E42" s="6"/>
      <c r="F42" s="6">
        <f t="shared" si="3"/>
        <v>0</v>
      </c>
    </row>
    <row r="43" spans="1:6" x14ac:dyDescent="0.2">
      <c r="D43" s="3"/>
    </row>
    <row r="51" spans="1:1" x14ac:dyDescent="0.2">
      <c r="A51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8" spans="1:1" x14ac:dyDescent="0.2">
      <c r="A58" s="2"/>
    </row>
  </sheetData>
  <mergeCells count="2">
    <mergeCell ref="D4:D5"/>
    <mergeCell ref="F4:F5"/>
  </mergeCells>
  <printOptions horizontalCentered="1"/>
  <pageMargins left="0.39370078740157483" right="0.15748031496062992" top="0.86614173228346458" bottom="0.47244094488188981" header="0.51181102362204722" footer="0.15748031496062992"/>
  <pageSetup paperSize="9" orientation="portrait" r:id="rId1"/>
  <headerFooter alignWithMargins="0">
    <oddHeader>&amp;C&amp;"Arial,Italic"NB - RoR (Review of Result)</oddHeader>
    <oddFooter>&amp;R&amp;"Tahoma,Italic"Prepared by  Finance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43C8-D2B5-4204-A17E-4B8A23B599AE}">
  <sheetPr>
    <tabColor rgb="FFED7D31"/>
    <pageSetUpPr autoPageBreaks="0"/>
  </sheetPr>
  <dimension ref="A1:F65"/>
  <sheetViews>
    <sheetView showGridLines="0" tabSelected="1" topLeftCell="A4" zoomScale="90" zoomScaleNormal="90" zoomScaleSheetLayoutView="100" workbookViewId="0">
      <pane xSplit="3" ySplit="4" topLeftCell="D8" activePane="bottomRight" state="frozen"/>
      <selection activeCell="C4" sqref="C4"/>
      <selection pane="topRight" activeCell="D4" sqref="D4"/>
      <selection pane="bottomLeft" activeCell="C8" sqref="C8"/>
      <selection pane="bottomRight" activeCell="D4" sqref="D4"/>
    </sheetView>
  </sheetViews>
  <sheetFormatPr defaultColWidth="9.109375" defaultRowHeight="12.6" x14ac:dyDescent="0.2"/>
  <cols>
    <col min="1" max="1" width="4.6640625" style="43" hidden="1" customWidth="1"/>
    <col min="2" max="2" width="4.5546875" style="43" hidden="1" customWidth="1"/>
    <col min="3" max="3" width="49.44140625" style="43" customWidth="1"/>
    <col min="4" max="4" width="15.5546875" style="43" bestFit="1" customWidth="1"/>
    <col min="5" max="5" width="1.6640625" style="43" customWidth="1"/>
    <col min="6" max="6" width="15.5546875" style="43" bestFit="1" customWidth="1"/>
    <col min="7" max="16384" width="9.109375" style="43"/>
  </cols>
  <sheetData>
    <row r="1" spans="1:6" ht="15" customHeight="1" x14ac:dyDescent="0.2"/>
    <row r="2" spans="1:6" s="45" customFormat="1" ht="20.100000000000001" customHeight="1" x14ac:dyDescent="0.25">
      <c r="A2" s="44">
        <v>863</v>
      </c>
      <c r="C2" s="71" t="s">
        <v>27</v>
      </c>
      <c r="D2" s="72"/>
      <c r="E2" s="72"/>
      <c r="F2" s="72"/>
    </row>
    <row r="3" spans="1:6" s="46" customFormat="1" ht="20.100000000000001" customHeight="1" x14ac:dyDescent="0.25">
      <c r="A3" s="44">
        <v>266</v>
      </c>
      <c r="C3" s="73" t="s">
        <v>58</v>
      </c>
      <c r="D3" s="74"/>
      <c r="E3" s="74"/>
      <c r="F3" s="74"/>
    </row>
    <row r="4" spans="1:6" s="47" customFormat="1" ht="14.1" customHeight="1" x14ac:dyDescent="0.2">
      <c r="A4" s="43"/>
      <c r="B4" s="43"/>
      <c r="D4" s="7"/>
    </row>
    <row r="5" spans="1:6" s="47" customFormat="1" ht="14.1" customHeight="1" x14ac:dyDescent="0.2">
      <c r="A5" s="43"/>
      <c r="B5" s="43"/>
      <c r="D5" s="4"/>
    </row>
    <row r="6" spans="1:6" s="46" customFormat="1" ht="20.100000000000001" customHeight="1" x14ac:dyDescent="0.25">
      <c r="A6" s="46">
        <v>38</v>
      </c>
      <c r="C6" s="48"/>
      <c r="D6" s="69">
        <v>45930</v>
      </c>
      <c r="E6" s="49"/>
      <c r="F6" s="69">
        <v>45565</v>
      </c>
    </row>
    <row r="7" spans="1:6" s="46" customFormat="1" ht="20.100000000000001" customHeight="1" x14ac:dyDescent="0.25">
      <c r="A7" s="46">
        <v>84</v>
      </c>
      <c r="C7" s="45"/>
      <c r="D7" s="70"/>
      <c r="E7" s="49"/>
      <c r="F7" s="70"/>
    </row>
    <row r="8" spans="1:6" s="2" customFormat="1" ht="5.0999999999999996" customHeight="1" x14ac:dyDescent="0.2"/>
    <row r="9" spans="1:6" s="46" customFormat="1" ht="20.100000000000001" customHeight="1" x14ac:dyDescent="0.25">
      <c r="A9" s="46">
        <v>864</v>
      </c>
      <c r="C9" s="50" t="s">
        <v>59</v>
      </c>
      <c r="D9" s="51">
        <v>10845</v>
      </c>
      <c r="E9" s="52"/>
      <c r="F9" s="53">
        <v>10140</v>
      </c>
    </row>
    <row r="10" spans="1:6" ht="14.1" customHeight="1" x14ac:dyDescent="0.2">
      <c r="A10" s="43">
        <v>144</v>
      </c>
      <c r="B10" s="55" t="s">
        <v>3</v>
      </c>
      <c r="C10" s="56" t="s">
        <v>60</v>
      </c>
      <c r="D10" s="57">
        <v>320</v>
      </c>
      <c r="E10" s="58"/>
      <c r="F10" s="59">
        <v>470</v>
      </c>
    </row>
    <row r="11" spans="1:6" ht="14.1" customHeight="1" x14ac:dyDescent="0.2">
      <c r="A11" s="43">
        <v>258</v>
      </c>
      <c r="B11" s="55" t="s">
        <v>4</v>
      </c>
      <c r="C11" s="56" t="s">
        <v>30</v>
      </c>
      <c r="D11" s="60">
        <v>0</v>
      </c>
      <c r="E11" s="58"/>
      <c r="F11" s="59">
        <v>0</v>
      </c>
    </row>
    <row r="12" spans="1:6" ht="14.1" customHeight="1" x14ac:dyDescent="0.2">
      <c r="A12" s="43">
        <v>865</v>
      </c>
      <c r="B12" s="55" t="s">
        <v>5</v>
      </c>
      <c r="C12" s="56" t="s">
        <v>61</v>
      </c>
      <c r="D12" s="60">
        <v>9363</v>
      </c>
      <c r="E12" s="58"/>
      <c r="F12" s="59">
        <v>8542</v>
      </c>
    </row>
    <row r="13" spans="1:6" ht="14.1" customHeight="1" x14ac:dyDescent="0.2">
      <c r="A13" s="43">
        <v>295</v>
      </c>
      <c r="B13" s="55" t="s">
        <v>6</v>
      </c>
      <c r="C13" s="56" t="s">
        <v>33</v>
      </c>
      <c r="D13" s="60">
        <v>713</v>
      </c>
      <c r="E13" s="58"/>
      <c r="F13" s="59">
        <v>799</v>
      </c>
    </row>
    <row r="14" spans="1:6" ht="14.1" customHeight="1" x14ac:dyDescent="0.2">
      <c r="A14" s="43">
        <v>866</v>
      </c>
      <c r="B14" s="55" t="s">
        <v>7</v>
      </c>
      <c r="C14" s="56" t="s">
        <v>62</v>
      </c>
      <c r="D14" s="60">
        <v>0</v>
      </c>
      <c r="E14" s="58"/>
      <c r="F14" s="59">
        <v>0</v>
      </c>
    </row>
    <row r="15" spans="1:6" ht="14.1" customHeight="1" x14ac:dyDescent="0.2">
      <c r="A15" s="43">
        <v>867</v>
      </c>
      <c r="B15" s="55" t="s">
        <v>8</v>
      </c>
      <c r="C15" s="56" t="s">
        <v>63</v>
      </c>
      <c r="D15" s="60">
        <v>0</v>
      </c>
      <c r="E15" s="58"/>
      <c r="F15" s="59">
        <v>0</v>
      </c>
    </row>
    <row r="16" spans="1:6" ht="14.1" customHeight="1" x14ac:dyDescent="0.2">
      <c r="A16" s="43">
        <v>868</v>
      </c>
      <c r="B16" s="55" t="s">
        <v>9</v>
      </c>
      <c r="C16" s="56" t="s">
        <v>64</v>
      </c>
      <c r="D16" s="60">
        <v>449</v>
      </c>
      <c r="E16" s="58"/>
      <c r="F16" s="59">
        <v>329</v>
      </c>
    </row>
    <row r="17" spans="1:6" s="46" customFormat="1" ht="20.100000000000001" customHeight="1" x14ac:dyDescent="0.2">
      <c r="A17" s="46">
        <v>146</v>
      </c>
      <c r="C17" s="50" t="s">
        <v>65</v>
      </c>
      <c r="D17" s="51">
        <v>2948</v>
      </c>
      <c r="E17" s="61"/>
      <c r="F17" s="53">
        <v>2260</v>
      </c>
    </row>
    <row r="18" spans="1:6" ht="14.1" customHeight="1" x14ac:dyDescent="0.2">
      <c r="A18" s="43">
        <v>73</v>
      </c>
      <c r="B18" s="55" t="s">
        <v>10</v>
      </c>
      <c r="C18" s="56" t="s">
        <v>42</v>
      </c>
      <c r="D18" s="57">
        <v>2468</v>
      </c>
      <c r="E18" s="58"/>
      <c r="F18" s="59">
        <v>1886</v>
      </c>
    </row>
    <row r="19" spans="1:6" ht="14.1" customHeight="1" x14ac:dyDescent="0.2">
      <c r="A19" s="43">
        <v>869</v>
      </c>
      <c r="B19" s="55" t="s">
        <v>11</v>
      </c>
      <c r="C19" s="56" t="s">
        <v>66</v>
      </c>
      <c r="D19" s="60">
        <v>0</v>
      </c>
      <c r="E19" s="58"/>
      <c r="F19" s="59">
        <v>0</v>
      </c>
    </row>
    <row r="20" spans="1:6" ht="14.1" customHeight="1" x14ac:dyDescent="0.2">
      <c r="A20" s="43">
        <v>870</v>
      </c>
      <c r="B20" s="55" t="s">
        <v>12</v>
      </c>
      <c r="C20" s="56" t="s">
        <v>67</v>
      </c>
      <c r="D20" s="60">
        <v>0</v>
      </c>
      <c r="E20" s="58"/>
      <c r="F20" s="59">
        <v>0</v>
      </c>
    </row>
    <row r="21" spans="1:6" ht="14.1" customHeight="1" x14ac:dyDescent="0.2">
      <c r="A21" s="43">
        <v>871</v>
      </c>
      <c r="B21" s="55" t="s">
        <v>13</v>
      </c>
      <c r="C21" s="56" t="s">
        <v>68</v>
      </c>
      <c r="D21" s="60">
        <v>167</v>
      </c>
      <c r="E21" s="58"/>
      <c r="F21" s="59">
        <v>212</v>
      </c>
    </row>
    <row r="22" spans="1:6" ht="14.1" customHeight="1" x14ac:dyDescent="0.2">
      <c r="A22" s="43">
        <v>872</v>
      </c>
      <c r="B22" s="55" t="s">
        <v>14</v>
      </c>
      <c r="C22" s="56" t="s">
        <v>69</v>
      </c>
      <c r="D22" s="60">
        <v>133</v>
      </c>
      <c r="E22" s="58"/>
      <c r="F22" s="59">
        <v>121</v>
      </c>
    </row>
    <row r="23" spans="1:6" ht="14.1" customHeight="1" x14ac:dyDescent="0.2">
      <c r="A23" s="43">
        <v>873</v>
      </c>
      <c r="B23" s="55" t="s">
        <v>15</v>
      </c>
      <c r="C23" s="56" t="s">
        <v>70</v>
      </c>
      <c r="D23" s="60">
        <v>180</v>
      </c>
      <c r="E23" s="58"/>
      <c r="F23" s="59">
        <v>41</v>
      </c>
    </row>
    <row r="24" spans="1:6" s="46" customFormat="1" ht="20.100000000000001" customHeight="1" x14ac:dyDescent="0.2">
      <c r="A24" s="46">
        <v>874</v>
      </c>
      <c r="C24" s="50" t="s">
        <v>71</v>
      </c>
      <c r="D24" s="51">
        <v>7897</v>
      </c>
      <c r="E24" s="61"/>
      <c r="F24" s="53">
        <v>7880</v>
      </c>
    </row>
    <row r="25" spans="1:6" ht="5.0999999999999996" customHeight="1" x14ac:dyDescent="0.2">
      <c r="E25" s="52"/>
      <c r="F25" s="63"/>
    </row>
    <row r="26" spans="1:6" s="46" customFormat="1" ht="20.100000000000001" customHeight="1" x14ac:dyDescent="0.2">
      <c r="A26" s="46">
        <v>875</v>
      </c>
      <c r="C26" s="50" t="s">
        <v>72</v>
      </c>
      <c r="D26" s="51">
        <v>7853</v>
      </c>
      <c r="E26" s="20"/>
      <c r="F26" s="53">
        <v>6769</v>
      </c>
    </row>
    <row r="27" spans="1:6" ht="14.1" customHeight="1" x14ac:dyDescent="0.2">
      <c r="A27" s="43">
        <v>876</v>
      </c>
      <c r="B27" s="55" t="s">
        <v>16</v>
      </c>
      <c r="C27" s="56" t="s">
        <v>73</v>
      </c>
      <c r="D27" s="57">
        <v>696</v>
      </c>
      <c r="E27" s="58"/>
      <c r="F27" s="59">
        <v>655</v>
      </c>
    </row>
    <row r="28" spans="1:6" ht="14.1" customHeight="1" x14ac:dyDescent="0.2">
      <c r="A28" s="43">
        <v>877</v>
      </c>
      <c r="B28" s="55" t="s">
        <v>17</v>
      </c>
      <c r="C28" s="56" t="s">
        <v>74</v>
      </c>
      <c r="D28" s="60">
        <v>8</v>
      </c>
      <c r="E28" s="58"/>
      <c r="F28" s="59">
        <v>11</v>
      </c>
    </row>
    <row r="29" spans="1:6" ht="14.1" customHeight="1" x14ac:dyDescent="0.2">
      <c r="A29" s="43">
        <v>878</v>
      </c>
      <c r="B29" s="55" t="s">
        <v>18</v>
      </c>
      <c r="C29" s="56" t="s">
        <v>75</v>
      </c>
      <c r="D29" s="60">
        <v>175</v>
      </c>
      <c r="E29" s="58"/>
      <c r="F29" s="59">
        <v>154</v>
      </c>
    </row>
    <row r="30" spans="1:6" ht="14.1" customHeight="1" x14ac:dyDescent="0.2">
      <c r="A30" s="43">
        <v>879</v>
      </c>
      <c r="B30" s="55" t="s">
        <v>19</v>
      </c>
      <c r="C30" s="56" t="s">
        <v>76</v>
      </c>
      <c r="D30" s="60">
        <v>5550</v>
      </c>
      <c r="E30" s="58"/>
      <c r="F30" s="59">
        <v>4921</v>
      </c>
    </row>
    <row r="31" spans="1:6" ht="14.1" customHeight="1" x14ac:dyDescent="0.2">
      <c r="A31" s="43">
        <v>880</v>
      </c>
      <c r="B31" s="55" t="s">
        <v>20</v>
      </c>
      <c r="C31" s="56" t="s">
        <v>77</v>
      </c>
      <c r="D31" s="60">
        <v>0</v>
      </c>
      <c r="E31" s="58"/>
      <c r="F31" s="59">
        <v>0</v>
      </c>
    </row>
    <row r="32" spans="1:6" ht="14.1" customHeight="1" x14ac:dyDescent="0.2">
      <c r="A32" s="43">
        <v>881</v>
      </c>
      <c r="B32" s="43" t="s">
        <v>21</v>
      </c>
      <c r="C32" s="65" t="s">
        <v>78</v>
      </c>
      <c r="D32" s="60">
        <v>1424</v>
      </c>
      <c r="E32" s="58"/>
      <c r="F32" s="59">
        <v>1028</v>
      </c>
    </row>
    <row r="33" spans="1:6" ht="5.25" customHeight="1" x14ac:dyDescent="0.2">
      <c r="E33" s="61"/>
    </row>
    <row r="34" spans="1:6" s="46" customFormat="1" ht="20.100000000000001" customHeight="1" x14ac:dyDescent="0.2">
      <c r="A34" s="46">
        <v>225</v>
      </c>
      <c r="C34" s="50" t="s">
        <v>79</v>
      </c>
      <c r="D34" s="51">
        <v>15095</v>
      </c>
      <c r="E34" s="20"/>
      <c r="F34" s="53">
        <v>12964</v>
      </c>
    </row>
    <row r="35" spans="1:6" ht="5.0999999999999996" customHeight="1" x14ac:dyDescent="0.2">
      <c r="E35" s="52"/>
      <c r="F35" s="63"/>
    </row>
    <row r="36" spans="1:6" s="46" customFormat="1" ht="20.100000000000001" customHeight="1" x14ac:dyDescent="0.2">
      <c r="A36" s="46">
        <v>882</v>
      </c>
      <c r="C36" s="50" t="s">
        <v>80</v>
      </c>
      <c r="D36" s="51">
        <v>1993</v>
      </c>
      <c r="E36" s="20"/>
      <c r="F36" s="53">
        <v>1624</v>
      </c>
    </row>
    <row r="37" spans="1:6" ht="14.1" customHeight="1" x14ac:dyDescent="0.2">
      <c r="A37" s="43">
        <v>883</v>
      </c>
      <c r="B37" s="55" t="s">
        <v>22</v>
      </c>
      <c r="C37" s="56" t="s">
        <v>81</v>
      </c>
      <c r="D37" s="57">
        <v>862</v>
      </c>
      <c r="E37" s="58"/>
      <c r="F37" s="59">
        <v>687</v>
      </c>
    </row>
    <row r="38" spans="1:6" ht="14.1" customHeight="1" x14ac:dyDescent="0.2">
      <c r="A38" s="43">
        <v>884</v>
      </c>
      <c r="B38" s="55" t="s">
        <v>23</v>
      </c>
      <c r="C38" s="56" t="s">
        <v>82</v>
      </c>
      <c r="D38" s="60">
        <v>1131</v>
      </c>
      <c r="E38" s="58"/>
      <c r="F38" s="59">
        <v>937</v>
      </c>
    </row>
    <row r="39" spans="1:6" ht="5.0999999999999996" customHeight="1" x14ac:dyDescent="0.2">
      <c r="E39" s="61"/>
    </row>
    <row r="40" spans="1:6" s="46" customFormat="1" ht="20.100000000000001" customHeight="1" x14ac:dyDescent="0.2">
      <c r="A40" s="46">
        <v>224</v>
      </c>
      <c r="C40" s="50" t="s">
        <v>83</v>
      </c>
      <c r="D40" s="51">
        <v>13102</v>
      </c>
      <c r="E40" s="20"/>
      <c r="F40" s="62">
        <v>11340</v>
      </c>
    </row>
    <row r="41" spans="1:6" ht="14.1" customHeight="1" x14ac:dyDescent="0.2">
      <c r="A41" s="43">
        <v>885</v>
      </c>
      <c r="B41" s="55" t="s">
        <v>24</v>
      </c>
      <c r="C41" s="56" t="s">
        <v>84</v>
      </c>
      <c r="D41" s="57">
        <v>6292</v>
      </c>
      <c r="E41" s="58"/>
      <c r="F41" s="66">
        <v>5360</v>
      </c>
    </row>
    <row r="42" spans="1:6" ht="14.1" customHeight="1" x14ac:dyDescent="0.2">
      <c r="A42" s="43">
        <v>886</v>
      </c>
      <c r="B42" s="55" t="s">
        <v>25</v>
      </c>
      <c r="C42" s="56" t="s">
        <v>85</v>
      </c>
      <c r="D42" s="60">
        <v>2870</v>
      </c>
      <c r="E42" s="58"/>
      <c r="F42" s="59">
        <v>2625</v>
      </c>
    </row>
    <row r="43" spans="1:6" ht="14.1" customHeight="1" x14ac:dyDescent="0.2">
      <c r="A43" s="43">
        <v>887</v>
      </c>
      <c r="B43" s="55" t="s">
        <v>26</v>
      </c>
      <c r="C43" s="56" t="s">
        <v>86</v>
      </c>
      <c r="D43" s="60">
        <v>3940</v>
      </c>
      <c r="E43" s="58"/>
      <c r="F43" s="59">
        <v>3355</v>
      </c>
    </row>
    <row r="44" spans="1:6" ht="5.0999999999999996" customHeight="1" x14ac:dyDescent="0.2">
      <c r="E44" s="61"/>
    </row>
    <row r="45" spans="1:6" s="46" customFormat="1" ht="20.100000000000001" customHeight="1" x14ac:dyDescent="0.2">
      <c r="A45" s="46">
        <v>267</v>
      </c>
      <c r="C45" s="50" t="s">
        <v>87</v>
      </c>
      <c r="D45" s="51">
        <v>655</v>
      </c>
      <c r="E45" s="20"/>
      <c r="F45" s="53">
        <v>1685</v>
      </c>
    </row>
    <row r="46" spans="1:6" ht="5.0999999999999996" customHeight="1" x14ac:dyDescent="0.2">
      <c r="E46" s="52"/>
      <c r="F46" s="63"/>
    </row>
    <row r="47" spans="1:6" ht="14.1" customHeight="1" x14ac:dyDescent="0.2">
      <c r="A47" s="43">
        <v>755</v>
      </c>
      <c r="C47" s="65" t="s">
        <v>88</v>
      </c>
      <c r="D47" s="60">
        <v>34</v>
      </c>
      <c r="E47" s="58"/>
      <c r="F47" s="59">
        <v>156</v>
      </c>
    </row>
    <row r="48" spans="1:6" ht="5.0999999999999996" customHeight="1" x14ac:dyDescent="0.2">
      <c r="E48" s="61"/>
    </row>
    <row r="49" spans="1:6" s="46" customFormat="1" ht="20.100000000000001" customHeight="1" x14ac:dyDescent="0.2">
      <c r="A49" s="46">
        <v>756</v>
      </c>
      <c r="C49" s="50" t="s">
        <v>89</v>
      </c>
      <c r="D49" s="67">
        <v>621</v>
      </c>
      <c r="E49" s="20"/>
      <c r="F49" s="62">
        <v>1529</v>
      </c>
    </row>
    <row r="50" spans="1:6" x14ac:dyDescent="0.2">
      <c r="D50" s="68"/>
      <c r="E50" s="54"/>
    </row>
    <row r="51" spans="1:6" x14ac:dyDescent="0.2">
      <c r="D51" s="64"/>
    </row>
    <row r="52" spans="1:6" x14ac:dyDescent="0.2">
      <c r="D52" s="64"/>
    </row>
    <row r="53" spans="1:6" x14ac:dyDescent="0.2">
      <c r="D53" s="64"/>
    </row>
    <row r="54" spans="1:6" x14ac:dyDescent="0.2">
      <c r="D54" s="64"/>
    </row>
    <row r="55" spans="1:6" x14ac:dyDescent="0.2">
      <c r="D55" s="64"/>
    </row>
    <row r="56" spans="1:6" x14ac:dyDescent="0.2">
      <c r="D56" s="64"/>
    </row>
    <row r="57" spans="1:6" x14ac:dyDescent="0.2">
      <c r="D57" s="64"/>
    </row>
    <row r="58" spans="1:6" x14ac:dyDescent="0.2">
      <c r="D58" s="64"/>
    </row>
    <row r="59" spans="1:6" x14ac:dyDescent="0.2">
      <c r="D59" s="64"/>
    </row>
    <row r="60" spans="1:6" x14ac:dyDescent="0.2">
      <c r="D60" s="64"/>
    </row>
    <row r="61" spans="1:6" x14ac:dyDescent="0.2">
      <c r="D61" s="64"/>
    </row>
    <row r="62" spans="1:6" x14ac:dyDescent="0.2">
      <c r="D62" s="64"/>
    </row>
    <row r="63" spans="1:6" x14ac:dyDescent="0.2">
      <c r="D63" s="64"/>
    </row>
    <row r="65" spans="5:5" x14ac:dyDescent="0.2">
      <c r="E65" s="64"/>
    </row>
  </sheetData>
  <mergeCells count="4">
    <mergeCell ref="F6:F7"/>
    <mergeCell ref="D6:D7"/>
    <mergeCell ref="C2:F2"/>
    <mergeCell ref="C3:F3"/>
  </mergeCells>
  <printOptions horizontalCentered="1"/>
  <pageMargins left="0.15748031496062992" right="0.15748031496062992" top="0.86614173228346458" bottom="0.27559055118110237" header="0.51181102362204722" footer="0.15748031496062992"/>
  <pageSetup paperSize="9" scale="55" orientation="landscape" r:id="rId1"/>
  <headerFooter alignWithMargins="0">
    <oddHeader>&amp;C&amp;"Arial,Italic"NB - RoR (Review of Result)</oddHeader>
    <oddFooter>&amp;R&amp;"Tahoma,Italic"Prepared by  Finance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NB_Bilans_stanja</vt:lpstr>
      <vt:lpstr>NB_Bilans_uspjeha</vt:lpstr>
      <vt:lpstr>NB_Bilans_stanja!Print_Area</vt:lpstr>
      <vt:lpstr>NB_Bilans_uspjeha!Print_Area</vt:lpstr>
      <vt:lpstr>NB_Bilans_uspjeha!Print_Titles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Djurica</dc:creator>
  <cp:lastModifiedBy>Andrej Djurica</cp:lastModifiedBy>
  <dcterms:created xsi:type="dcterms:W3CDTF">2024-05-20T09:30:25Z</dcterms:created>
  <dcterms:modified xsi:type="dcterms:W3CDTF">2025-11-14T09:04:22Z</dcterms:modified>
</cp:coreProperties>
</file>